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1.ДРАГУНОВА\4.ОТЧЕТЫ по перечням\2022 отчеты\Городок 2022 отчеты по перечням\"/>
    </mc:Choice>
  </mc:AlternateContent>
  <bookViews>
    <workbookView xWindow="0" yWindow="0" windowWidth="23040" windowHeight="9192"/>
  </bookViews>
  <sheets>
    <sheet name="Невского 3" sheetId="1" r:id="rId1"/>
  </sheets>
  <definedNames>
    <definedName name="_xlnm.Print_Area" localSheetId="0">'Невского 3'!$A$1:$H$83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82" i="1" l="1"/>
  <c r="H80" i="1"/>
  <c r="H63" i="1"/>
  <c r="H60" i="1"/>
  <c r="H55" i="1"/>
  <c r="H49" i="1"/>
  <c r="H47" i="1"/>
  <c r="H42" i="1"/>
  <c r="H28" i="1"/>
  <c r="H26" i="1"/>
  <c r="H23" i="1"/>
  <c r="H21" i="1"/>
  <c r="H16" i="1"/>
  <c r="H83" i="1" l="1"/>
  <c r="G83" i="1" l="1"/>
  <c r="G82" i="1"/>
  <c r="D82" i="1" s="1"/>
  <c r="G80" i="1"/>
  <c r="D80" i="1" s="1"/>
  <c r="G63" i="1"/>
  <c r="D63" i="1" s="1"/>
  <c r="G60" i="1"/>
  <c r="D60" i="1" s="1"/>
  <c r="G55" i="1"/>
  <c r="D55" i="1" s="1"/>
  <c r="G49" i="1"/>
  <c r="D49" i="1" s="1"/>
  <c r="G47" i="1"/>
  <c r="D47" i="1" s="1"/>
  <c r="G42" i="1"/>
  <c r="D42" i="1" s="1"/>
  <c r="G28" i="1"/>
  <c r="D28" i="1" s="1"/>
  <c r="G26" i="1"/>
  <c r="D26" i="1" s="1"/>
  <c r="G23" i="1"/>
  <c r="D23" i="1" s="1"/>
  <c r="G21" i="1"/>
  <c r="D21" i="1" s="1"/>
  <c r="D16" i="1"/>
  <c r="D83" i="1" l="1"/>
</calcChain>
</file>

<file path=xl/sharedStrings.xml><?xml version="1.0" encoding="utf-8"?>
<sst xmlns="http://schemas.openxmlformats.org/spreadsheetml/2006/main" count="141" uniqueCount="118">
  <si>
    <t>2 категория</t>
  </si>
  <si>
    <t xml:space="preserve">Отчет о выполненных работах и оказанных услугах по содержанию общего имущества </t>
  </si>
  <si>
    <t>Год первого планируемого капитального ремонта в соответствии с региональной программой</t>
  </si>
  <si>
    <t>Год постройки</t>
  </si>
  <si>
    <t>Количество этажей</t>
  </si>
  <si>
    <t>Количество подъездов</t>
  </si>
  <si>
    <t>Количество квартир</t>
  </si>
  <si>
    <t>Площадь лестничных клеток, тамбуров,  кв.м.</t>
  </si>
  <si>
    <t xml:space="preserve">                                           многоквартирного дома № 3 по ул. Невского  города Белогорск </t>
  </si>
  <si>
    <t>2026-2028</t>
  </si>
  <si>
    <t xml:space="preserve">Площадь подвальных помещений, кв.м. </t>
  </si>
  <si>
    <t>нет</t>
  </si>
  <si>
    <t>Общая площадь жилых помещений МКД,  кв.м.</t>
  </si>
  <si>
    <t xml:space="preserve">                               за период с 01 января по 31 декабря 2022 года</t>
  </si>
  <si>
    <t>№ п/п</t>
  </si>
  <si>
    <t>Наименование работ, услуг</t>
  </si>
  <si>
    <t>Периодичность (график, срок) выполнения</t>
  </si>
  <si>
    <t>Стоимость работ, услуг в расчете на 1 кв.м. общей площади помещений в месяц, руб.</t>
  </si>
  <si>
    <t>Содержание и обслуживание конструктивных элементов дома</t>
  </si>
  <si>
    <t xml:space="preserve">Осмотр всех конструктивных элементов: кровель, вентиляционных каналов, фундаментов, отмосток, цоколей, проверка состояния продухов, подвала, конструкций стен и фасадов, лестниц (раздел I Минимального перечня услуг и работ, утвержденного постановлением Правительства РФ от 03.04.2013 № 290). </t>
  </si>
  <si>
    <t>2 раза в год</t>
  </si>
  <si>
    <t>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</si>
  <si>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1 раз в год</t>
  </si>
  <si>
    <t xml:space="preserve">Проверка и при необходимости очистка кровли от скопления снега </t>
  </si>
  <si>
    <t xml:space="preserve">Контроль состояния и восстановление или замена отдельных элементов крылец и зонтов над входами в здание и в подвалы </t>
  </si>
  <si>
    <t xml:space="preserve">Контроль состояния и восстановления плотности притворов входных дверей, самозакрывающихся устройств (доводчики, пружины), ограничителей хода двери (остановы) </t>
  </si>
  <si>
    <t>Расходы на приобретение краски, извести для проведения субботника</t>
  </si>
  <si>
    <t>Уборка и санитарная очистка помещений общего пользования</t>
  </si>
  <si>
    <t>Сухая уборка (подметание) лестничных маршей, лестничных площадок, тамбуров</t>
  </si>
  <si>
    <t>1 раз в неделю</t>
  </si>
  <si>
    <t>Влажная уборка лестничных маршей, лестничных площадок, тамбуров</t>
  </si>
  <si>
    <t xml:space="preserve">1 раз в месяц </t>
  </si>
  <si>
    <t>Влажная протирка подоконников, оконных решеток, перил лестниц, шкафов для электросчетчиков слаботочных устройств, почтовых ящиков, дверных коробок, полотен дверей, доводчиков, дверных ручек в помещениях относящихся к общему имуществу дома</t>
  </si>
  <si>
    <t>Проведение дезинсекции и дератизации помещений, входящих в состав общего имущества дома.</t>
  </si>
  <si>
    <t>Санитарное содержание придомовой территории</t>
  </si>
  <si>
    <t>Содержание в теплый период: (ручным способом)</t>
  </si>
  <si>
    <t>Подметание и уборка придомовой территории</t>
  </si>
  <si>
    <t>5 раз в неделю</t>
  </si>
  <si>
    <t>Очистка от мусора урн, установленных возле подъездов</t>
  </si>
  <si>
    <t>1 раз в 2 дня –очистка от мусора, 1 раз в месяц - промывка</t>
  </si>
  <si>
    <t>Выкашивание газонов</t>
  </si>
  <si>
    <t>2 раза в сезон</t>
  </si>
  <si>
    <t>Уборка крыльца и площадки перед входом в подъезд (очистка металлической решетки и приямка)</t>
  </si>
  <si>
    <t>3 раза в неделю</t>
  </si>
  <si>
    <t>Завоз и замена песка в детской песочнице</t>
  </si>
  <si>
    <t>1 раз в летний период</t>
  </si>
  <si>
    <t>Содержание в холодный период года: (ручным способом)</t>
  </si>
  <si>
    <t xml:space="preserve">Очистка крышек люков колодцев и пожарных гидрантов от снега и льда толщиной слоя свыше 5 см </t>
  </si>
  <si>
    <t>по мере образования</t>
  </si>
  <si>
    <t xml:space="preserve">Сдвигание свежевыпавшего снега и очистка придомовой территории от снега и льда при наличии колейности свыше 5 см </t>
  </si>
  <si>
    <t>Очистка придомовой территории от снега наносного происхождения (или подметание такой территории, свободной от снежного покрова)</t>
  </si>
  <si>
    <t>Очистка придомовой территории от наледи и льда</t>
  </si>
  <si>
    <t>1 раз в 2 дня – очистка от мусора</t>
  </si>
  <si>
    <t>Уборка крыльца и площадки перед входом в подъезд</t>
  </si>
  <si>
    <t>Внутридомовое инженерное оборудование</t>
  </si>
  <si>
    <t>Содержание системы холодного водоснабжения</t>
  </si>
  <si>
    <t>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расширительных баков и элементов, скрытых от постоянного наблюдения (разводящих трубопроводов и оборудования)</t>
  </si>
  <si>
    <t>по мере необходимости</t>
  </si>
  <si>
    <t xml:space="preserve">Восстановление работоспособности (ремонт, замена) оборудования, водоразборных приборов (смесителей, кранов и т.п.), относящихся к общему имуществу в многоквартирном доме </t>
  </si>
  <si>
    <t>Промывка инженерных сетей водоснабжения</t>
  </si>
  <si>
    <t>Промывка участков водопровода после выполнения ремонтно-восстановительных работ на водопроводе</t>
  </si>
  <si>
    <t xml:space="preserve">по мере необходимости </t>
  </si>
  <si>
    <t>Содержание системы водоотведения</t>
  </si>
  <si>
    <t>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</si>
  <si>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>по мере необходимости и (немедленно)</t>
  </si>
  <si>
    <t>Содержание системы отопления</t>
  </si>
  <si>
    <t>Испытание на прочность и плотность (гидравлические испытания) узлов ввода и систем отопления, промывка и регулирование систем отопления</t>
  </si>
  <si>
    <t>Удаление воздуха из системы отопления</t>
  </si>
  <si>
    <t xml:space="preserve">Промывка инженерных сетей теплоснабжения </t>
  </si>
  <si>
    <t>Контроль состояния и замена неисправных контрольно-измерительных приборов (манометров, термометров и т.п.)</t>
  </si>
  <si>
    <t>Восстановление работоспособности (ремонт, замена) оборудования и отопительных приборов, относящихся к общему имуществу в многоквартирном доме</t>
  </si>
  <si>
    <t>Электроснабжение</t>
  </si>
  <si>
    <t>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по результатам проверки</t>
  </si>
  <si>
    <t>Техническое обслуживание и ремонт силовых и осветительных установок,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</si>
  <si>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Организация накопления отходов I - IV классов опасности ( отработанных ртутьсодержащих ламп и др.)</t>
  </si>
  <si>
    <t>Аварийно-диспетчерская служба</t>
  </si>
  <si>
    <t>Отключение стояков на отдельных участках трубопроводов, слив отключенных участков систем центрального отопления и горячего водоснабжения и обратное наполнение их с пуском системы после устранения неисправности</t>
  </si>
  <si>
    <t>Содержание круглосуточной оперативно-диспетчерской службы</t>
  </si>
  <si>
    <t>круглосуточно</t>
  </si>
  <si>
    <t>Прочие услуги</t>
  </si>
  <si>
    <t>Сбор, ведение и хранение информации (документов) об общем имуществе собственников помещений в многоквартирном доме</t>
  </si>
  <si>
    <t>в течение срока действия Договора с последующей передачей документов</t>
  </si>
  <si>
    <t>Сбор, ведение и хранение информации о собственниках помещений  в электронном виде и/или на бумажных носителях</t>
  </si>
  <si>
    <t xml:space="preserve">Организация выполнения утвержденного плана (перечня) работ и услуг по содержанию и ремонту общего имущества в многоквартирном доме, обеспечению безопасного и комфортного проживания в многоквартирном доме, в т.ч.: </t>
  </si>
  <si>
    <t>в порядке, определяемом Управляющей организацией</t>
  </si>
  <si>
    <t xml:space="preserve">- определение способа выполнения (предоставления) отдельных работ (услуг), проведения мероприятий; </t>
  </si>
  <si>
    <t>- получение, учет и использование доходов по договорам от использования общего имущества собственников помещений в соответствии с решениями общих собраний собственников помещений в МКД;</t>
  </si>
  <si>
    <t>- взаимодействие с органами местного самоуправления, государственными, контрольными и надзорными органами по вопросам, связанным с управлением многоквартирным домом</t>
  </si>
  <si>
    <t>Осуществление контроля качества предоставления коммунальных услуг</t>
  </si>
  <si>
    <t>в порядке, определенном Управляющей организацией в соответствии с СанПиН</t>
  </si>
  <si>
    <t>Начисление и сбор платы за жилищные услуги, взыскание задолженности по оплате, проведение текущей сверки расчетов</t>
  </si>
  <si>
    <t>ежемесячно</t>
  </si>
  <si>
    <t>Прием граждан (собственников и нанимателей жилых помещений и членов их семей) по вопросам пользования жилыми помещениями и общим имуществом многоквартирного дома, по иным вопросам</t>
  </si>
  <si>
    <t xml:space="preserve"> в рабочие дни</t>
  </si>
  <si>
    <t>Письменное уведомление пользователей помещений о порядке содержания дома, изменениях размеров платы, порядок внесения платежей и о других условиях</t>
  </si>
  <si>
    <t xml:space="preserve">Принятие, рассмотрение жалоб (заявлений, требований, претензий) о непредставлении или некачественном предоставлении услуг, работ по содержанию и ремонту общего имущества МКД и направление заявителю извещения (в т.ч. по телефону) о результатах </t>
  </si>
  <si>
    <t xml:space="preserve">принятие в момент обращения </t>
  </si>
  <si>
    <t>Прием и регистрация обращений потребителей (диспетчерское обслуживание) с установлением факта некачественного оказания или не предоставления коммунальных услуг, возникновения аварийной ситуации, порча общего имущества МКД и др.</t>
  </si>
  <si>
    <t>регистрация – в момент обращения, проверка по обращению – в течение 2-х часов или время, согласованное с потребителем</t>
  </si>
  <si>
    <t>Предоставление информации по порядку расчетов и произведению начислений размеров платы за жилищные услуги с выдачей подтверждающих документов</t>
  </si>
  <si>
    <t>в течение 10-ти  дней</t>
  </si>
  <si>
    <t>Подготовка отчетов об оказанных услугах, выполненных работах</t>
  </si>
  <si>
    <t>ежегодно</t>
  </si>
  <si>
    <t>Подготовка предложений о проведении энергосберегающих мероприятий</t>
  </si>
  <si>
    <t>ежегодно при подготовке годового отчета</t>
  </si>
  <si>
    <t>Подготовка предложений о перечне и стоимости работ, услуг, необходимых для надлежащего содержания общего имущества МКД, а также о соответствующем размере платы, для их рассмотрения и утверждения на общем собрании собственников</t>
  </si>
  <si>
    <t>за 60 дней до окончания текущего года действия Договора при необходимости внесения изменений в Договор</t>
  </si>
  <si>
    <t>16.</t>
  </si>
  <si>
    <t>Уведомление об условиях Договора лиц, приобретающих права владения на помещение в доме и лиц, имеющих намерение стать таковыми, после вступления в силу Договора, разъяснение указанным лицам отдельных условий Договора</t>
  </si>
  <si>
    <t xml:space="preserve">в первый день обращения указанных лиц </t>
  </si>
  <si>
    <t>Заключение договоров на сбор,  транспортирование, обработку, утилизацию, обезвреживанию  отходов I - IV классов опасности ( отработанных ртутьсодержащих ламп и др.)</t>
  </si>
  <si>
    <t>по мере накопления</t>
  </si>
  <si>
    <t>Текущий ремонт</t>
  </si>
  <si>
    <t>Ремонт цоколя - 60 пм.</t>
  </si>
  <si>
    <t>май-октябрь</t>
  </si>
  <si>
    <t>Всего в год руб. за 752,5  кв.м.</t>
  </si>
  <si>
    <t>Плановая стоимость работ и услуг на 2022 г., руб.</t>
  </si>
  <si>
    <t>Фактическое выполнение работ и  услуг в 2022 г., руб.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</si>
</sst>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7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0" xfId="0" applyAlignment="1">
      <alignment horizontal="center"/>
    </xf>
    <xf numFmtId="4" fontId="0" fillId="0" borderId="0" xfId="0" applyNumberFormat="1"/>
    <xf numFmtId="0" fontId="2" fillId="0" borderId="0" xfId="0" applyFont="1" applyAlignment="1">
      <alignment horizontal="center"/>
    </xf>
    <xf numFmtId="0" fontId="2" fillId="0" borderId="0" xfId="0" applyFont="1"/>
    <xf numFmtId="0" fontId="4" fillId="0" borderId="0" xfId="0" applyFont="1"/>
    <xf numFmtId="0" fontId="1" fillId="0" borderId="0" xfId="0" applyFont="1" applyFill="1" applyBorder="1" applyAlignment="1">
      <alignment vertical="center"/>
    </xf>
    <xf numFmtId="0" fontId="4" fillId="0" borderId="0" xfId="0" applyFont="1" applyFill="1" applyAlignment="1"/>
    <xf numFmtId="2" fontId="1" fillId="0" borderId="0" xfId="0" applyNumberFormat="1" applyFont="1" applyBorder="1" applyAlignment="1">
      <alignment horizontal="right" vertical="center"/>
    </xf>
    <xf numFmtId="2" fontId="4" fillId="0" borderId="0" xfId="0" applyNumberFormat="1" applyFont="1" applyAlignment="1">
      <alignment horizontal="center"/>
    </xf>
    <xf numFmtId="2" fontId="1" fillId="0" borderId="0" xfId="0" applyNumberFormat="1" applyFont="1" applyFill="1" applyBorder="1" applyAlignment="1">
      <alignment horizontal="right" vertical="center"/>
    </xf>
    <xf numFmtId="2" fontId="4" fillId="0" borderId="0" xfId="0" applyNumberFormat="1" applyFont="1" applyFill="1" applyAlignment="1">
      <alignment horizontal="center"/>
    </xf>
    <xf numFmtId="0" fontId="1" fillId="0" borderId="0" xfId="0" applyFont="1" applyBorder="1" applyAlignment="1">
      <alignment vertical="center"/>
    </xf>
    <xf numFmtId="0" fontId="4" fillId="0" borderId="0" xfId="0" applyFont="1" applyFill="1" applyAlignment="1">
      <alignment horizontal="center"/>
    </xf>
    <xf numFmtId="0" fontId="0" fillId="0" borderId="0" xfId="0" applyFont="1"/>
    <xf numFmtId="0" fontId="2" fillId="0" borderId="0" xfId="0" applyFont="1" applyAlignment="1">
      <alignment horizontal="left"/>
    </xf>
    <xf numFmtId="2" fontId="1" fillId="0" borderId="0" xfId="0" applyNumberFormat="1" applyFont="1" applyBorder="1" applyAlignment="1">
      <alignment horizontal="left"/>
    </xf>
    <xf numFmtId="2" fontId="1" fillId="0" borderId="0" xfId="0" applyNumberFormat="1" applyFont="1" applyFill="1" applyBorder="1" applyAlignment="1">
      <alignment horizontal="left"/>
    </xf>
    <xf numFmtId="0" fontId="0" fillId="0" borderId="0" xfId="0" applyAlignment="1">
      <alignment horizontal="left"/>
    </xf>
    <xf numFmtId="2" fontId="3" fillId="0" borderId="0" xfId="0" applyNumberFormat="1" applyFont="1" applyBorder="1" applyAlignment="1">
      <alignment horizontal="center" vertical="center"/>
    </xf>
    <xf numFmtId="2" fontId="1" fillId="0" borderId="0" xfId="0" applyNumberFormat="1" applyFont="1" applyBorder="1" applyAlignment="1">
      <alignment horizontal="right"/>
    </xf>
    <xf numFmtId="1" fontId="1" fillId="0" borderId="0" xfId="0" applyNumberFormat="1" applyFont="1" applyBorder="1" applyAlignment="1">
      <alignment horizontal="center"/>
    </xf>
    <xf numFmtId="164" fontId="1" fillId="0" borderId="0" xfId="0" applyNumberFormat="1" applyFont="1" applyBorder="1" applyAlignment="1">
      <alignment horizontal="center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4" fontId="5" fillId="0" borderId="1" xfId="0" applyNumberFormat="1" applyFont="1" applyBorder="1" applyAlignment="1">
      <alignment horizontal="center" vertical="center" wrapText="1"/>
    </xf>
    <xf numFmtId="2" fontId="5" fillId="0" borderId="1" xfId="0" applyNumberFormat="1" applyFont="1" applyBorder="1" applyAlignment="1">
      <alignment horizontal="center" vertical="center" wrapText="1"/>
    </xf>
    <xf numFmtId="0" fontId="1" fillId="0" borderId="0" xfId="0" applyFont="1"/>
    <xf numFmtId="0" fontId="1" fillId="0" borderId="0" xfId="0" applyFont="1" applyBorder="1"/>
    <xf numFmtId="0" fontId="5" fillId="0" borderId="1" xfId="0" applyFont="1" applyBorder="1" applyAlignment="1">
      <alignment horizontal="left" wrapText="1"/>
    </xf>
    <xf numFmtId="4" fontId="5" fillId="0" borderId="1" xfId="0" applyNumberFormat="1" applyFont="1" applyBorder="1" applyAlignment="1">
      <alignment horizontal="center" vertical="top" wrapText="1"/>
    </xf>
    <xf numFmtId="2" fontId="5" fillId="0" borderId="1" xfId="0" applyNumberFormat="1" applyFont="1" applyBorder="1" applyAlignment="1">
      <alignment horizontal="center" vertical="top" wrapText="1"/>
    </xf>
    <xf numFmtId="0" fontId="5" fillId="0" borderId="0" xfId="0" applyFont="1" applyBorder="1" applyAlignment="1">
      <alignment horizontal="center" vertical="top" wrapText="1"/>
    </xf>
    <xf numFmtId="0" fontId="5" fillId="0" borderId="0" xfId="0" applyFont="1" applyBorder="1" applyAlignment="1">
      <alignment horizontal="center" vertical="center" wrapText="1"/>
    </xf>
    <xf numFmtId="0" fontId="5" fillId="0" borderId="0" xfId="0" applyFont="1"/>
    <xf numFmtId="0" fontId="5" fillId="0" borderId="1" xfId="0" applyFont="1" applyBorder="1" applyAlignment="1">
      <alignment horizontal="center" vertical="top" wrapText="1"/>
    </xf>
    <xf numFmtId="2" fontId="5" fillId="0" borderId="0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/>
    </xf>
    <xf numFmtId="4" fontId="6" fillId="0" borderId="1" xfId="0" applyNumberFormat="1" applyFont="1" applyBorder="1" applyAlignment="1">
      <alignment horizontal="center" vertical="center" wrapText="1"/>
    </xf>
    <xf numFmtId="2" fontId="6" fillId="0" borderId="1" xfId="0" applyNumberFormat="1" applyFont="1" applyBorder="1" applyAlignment="1">
      <alignment horizontal="center" vertical="top" wrapText="1"/>
    </xf>
    <xf numFmtId="4" fontId="1" fillId="0" borderId="0" xfId="0" applyNumberFormat="1" applyFont="1" applyAlignment="1">
      <alignment vertical="center"/>
    </xf>
    <xf numFmtId="164" fontId="1" fillId="2" borderId="0" xfId="0" applyNumberFormat="1" applyFont="1" applyFill="1" applyBorder="1" applyAlignment="1">
      <alignment horizontal="center"/>
    </xf>
    <xf numFmtId="0" fontId="6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right" vertical="center" wrapText="1"/>
    </xf>
    <xf numFmtId="4" fontId="5" fillId="0" borderId="1" xfId="0" applyNumberFormat="1" applyFont="1" applyBorder="1" applyAlignment="1">
      <alignment horizontal="center" vertical="center" wrapText="1"/>
    </xf>
    <xf numFmtId="2" fontId="5" fillId="0" borderId="1" xfId="0" applyNumberFormat="1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top" wrapText="1"/>
    </xf>
    <xf numFmtId="2" fontId="5" fillId="0" borderId="0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2" fontId="3" fillId="0" borderId="0" xfId="0" applyNumberFormat="1" applyFont="1" applyBorder="1" applyAlignment="1">
      <alignment horizontal="center" vertical="center" wrapText="1"/>
    </xf>
    <xf numFmtId="2" fontId="3" fillId="0" borderId="0" xfId="0" applyNumberFormat="1" applyFont="1" applyBorder="1" applyAlignment="1">
      <alignment horizontal="center" vertical="center"/>
    </xf>
    <xf numFmtId="0" fontId="1" fillId="0" borderId="0" xfId="0" applyFont="1" applyFill="1" applyBorder="1" applyAlignment="1">
      <alignment horizontal="right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9">
    <tabColor theme="8" tint="0.79998168889431442"/>
  </sheetPr>
  <dimension ref="A1:M83"/>
  <sheetViews>
    <sheetView tabSelected="1" topLeftCell="A77" zoomScaleNormal="100" workbookViewId="0">
      <selection activeCell="D86" sqref="D86"/>
    </sheetView>
  </sheetViews>
  <sheetFormatPr defaultRowHeight="14.4" x14ac:dyDescent="0.3"/>
  <cols>
    <col min="1" max="1" width="6" style="1" customWidth="1"/>
    <col min="2" max="2" width="44.33203125" style="18" customWidth="1"/>
    <col min="3" max="3" width="18" customWidth="1"/>
    <col min="4" max="4" width="13.21875" style="2" customWidth="1"/>
    <col min="5" max="5" width="12.88671875" style="2" hidden="1" customWidth="1"/>
    <col min="6" max="6" width="6.88671875" hidden="1" customWidth="1"/>
    <col min="7" max="7" width="7.6640625" hidden="1" customWidth="1"/>
    <col min="8" max="8" width="12.44140625" customWidth="1"/>
    <col min="9" max="9" width="6" customWidth="1"/>
    <col min="10" max="10" width="5.21875" customWidth="1"/>
    <col min="11" max="12" width="5.109375" customWidth="1"/>
    <col min="13" max="13" width="5.5546875" customWidth="1"/>
    <col min="14" max="14" width="4.77734375" customWidth="1"/>
    <col min="15" max="15" width="5" customWidth="1"/>
    <col min="16" max="16" width="7.33203125" customWidth="1"/>
  </cols>
  <sheetData>
    <row r="1" spans="1:13" ht="21.6" customHeight="1" x14ac:dyDescent="0.3">
      <c r="A1" s="3"/>
      <c r="B1" s="15"/>
      <c r="C1" s="4"/>
      <c r="D1" s="4" t="s">
        <v>0</v>
      </c>
      <c r="E1" s="4"/>
    </row>
    <row r="2" spans="1:13" ht="21.6" customHeight="1" x14ac:dyDescent="0.3">
      <c r="A2" s="51" t="s">
        <v>1</v>
      </c>
      <c r="B2" s="51"/>
      <c r="C2" s="51"/>
      <c r="D2" s="51"/>
      <c r="E2" s="51"/>
      <c r="F2" s="5"/>
    </row>
    <row r="3" spans="1:13" s="14" customFormat="1" x14ac:dyDescent="0.3">
      <c r="A3" s="52" t="s">
        <v>8</v>
      </c>
      <c r="B3" s="52"/>
      <c r="C3" s="52"/>
      <c r="D3" s="52"/>
      <c r="E3" s="52"/>
      <c r="F3" s="5"/>
    </row>
    <row r="4" spans="1:13" s="14" customFormat="1" ht="20.399999999999999" customHeight="1" x14ac:dyDescent="0.3">
      <c r="A4" s="52" t="s">
        <v>13</v>
      </c>
      <c r="B4" s="52"/>
      <c r="C4" s="52"/>
      <c r="D4" s="52"/>
      <c r="E4" s="52"/>
      <c r="F4" s="5"/>
    </row>
    <row r="5" spans="1:13" s="14" customFormat="1" ht="20.399999999999999" customHeight="1" x14ac:dyDescent="0.3">
      <c r="A5" s="19"/>
      <c r="B5" s="19"/>
      <c r="C5" s="20" t="s">
        <v>3</v>
      </c>
      <c r="D5" s="21">
        <v>1977</v>
      </c>
      <c r="E5" s="19"/>
      <c r="F5" s="5"/>
    </row>
    <row r="6" spans="1:13" ht="25.2" customHeight="1" x14ac:dyDescent="0.3">
      <c r="A6" s="6"/>
      <c r="B6" s="53" t="s">
        <v>2</v>
      </c>
      <c r="C6" s="53"/>
      <c r="D6" s="21" t="s">
        <v>9</v>
      </c>
      <c r="E6" s="7"/>
    </row>
    <row r="7" spans="1:13" x14ac:dyDescent="0.3">
      <c r="A7" s="8"/>
      <c r="B7" s="16"/>
      <c r="C7" s="20" t="s">
        <v>4</v>
      </c>
      <c r="D7" s="21">
        <v>2</v>
      </c>
      <c r="E7" s="9"/>
      <c r="F7" s="5"/>
    </row>
    <row r="8" spans="1:13" x14ac:dyDescent="0.3">
      <c r="A8" s="10"/>
      <c r="B8" s="17"/>
      <c r="C8" s="20" t="s">
        <v>5</v>
      </c>
      <c r="D8" s="21">
        <v>2</v>
      </c>
      <c r="E8" s="11"/>
      <c r="F8" s="5"/>
    </row>
    <row r="9" spans="1:13" x14ac:dyDescent="0.3">
      <c r="A9" s="10"/>
      <c r="B9" s="17"/>
      <c r="C9" s="20" t="s">
        <v>6</v>
      </c>
      <c r="D9" s="21">
        <v>16</v>
      </c>
      <c r="E9" s="11"/>
      <c r="F9" s="5"/>
    </row>
    <row r="10" spans="1:13" ht="15" customHeight="1" x14ac:dyDescent="0.3">
      <c r="A10" s="10"/>
      <c r="B10" s="17"/>
      <c r="C10" s="20" t="s">
        <v>12</v>
      </c>
      <c r="D10" s="41">
        <v>752.5</v>
      </c>
      <c r="E10" s="11"/>
      <c r="F10" s="5"/>
    </row>
    <row r="11" spans="1:13" ht="14.4" customHeight="1" x14ac:dyDescent="0.3">
      <c r="A11" s="10"/>
      <c r="B11" s="17"/>
      <c r="C11" s="20" t="s">
        <v>7</v>
      </c>
      <c r="D11" s="22">
        <v>63.8</v>
      </c>
      <c r="E11" s="11"/>
      <c r="F11" s="5"/>
    </row>
    <row r="12" spans="1:13" ht="14.4" customHeight="1" x14ac:dyDescent="0.3">
      <c r="A12" s="12"/>
      <c r="C12" s="20" t="s">
        <v>10</v>
      </c>
      <c r="D12" s="21" t="s">
        <v>11</v>
      </c>
      <c r="E12" s="13"/>
    </row>
    <row r="14" spans="1:13" s="27" customFormat="1" ht="70.8" customHeight="1" x14ac:dyDescent="0.25">
      <c r="A14" s="23" t="s">
        <v>14</v>
      </c>
      <c r="B14" s="24" t="s">
        <v>15</v>
      </c>
      <c r="C14" s="24" t="s">
        <v>16</v>
      </c>
      <c r="D14" s="25" t="s">
        <v>116</v>
      </c>
      <c r="E14" s="26" t="s">
        <v>17</v>
      </c>
      <c r="G14" s="28"/>
      <c r="H14" s="25" t="s">
        <v>117</v>
      </c>
      <c r="K14" s="36"/>
      <c r="M14" s="40"/>
    </row>
    <row r="15" spans="1:13" s="27" customFormat="1" ht="13.2" x14ac:dyDescent="0.25">
      <c r="A15" s="50" t="s">
        <v>18</v>
      </c>
      <c r="B15" s="50"/>
      <c r="C15" s="50"/>
      <c r="D15" s="50"/>
      <c r="E15" s="50"/>
      <c r="G15" s="28"/>
    </row>
    <row r="16" spans="1:13" s="27" customFormat="1" ht="93" customHeight="1" x14ac:dyDescent="0.25">
      <c r="A16" s="24">
        <v>1</v>
      </c>
      <c r="B16" s="29" t="s">
        <v>19</v>
      </c>
      <c r="C16" s="24" t="s">
        <v>20</v>
      </c>
      <c r="D16" s="44">
        <f>E16*G16*12</f>
        <v>11016.599999999999</v>
      </c>
      <c r="E16" s="45">
        <v>1.22</v>
      </c>
      <c r="G16" s="46">
        <v>752.5</v>
      </c>
      <c r="H16" s="44">
        <f>D16</f>
        <v>11016.599999999999</v>
      </c>
    </row>
    <row r="17" spans="1:8" s="27" customFormat="1" ht="42.75" customHeight="1" x14ac:dyDescent="0.25">
      <c r="A17" s="24">
        <v>2</v>
      </c>
      <c r="B17" s="29" t="s">
        <v>21</v>
      </c>
      <c r="C17" s="24" t="s">
        <v>22</v>
      </c>
      <c r="D17" s="44"/>
      <c r="E17" s="45"/>
      <c r="G17" s="46"/>
      <c r="H17" s="44"/>
    </row>
    <row r="18" spans="1:8" s="27" customFormat="1" ht="27.6" customHeight="1" x14ac:dyDescent="0.25">
      <c r="A18" s="24">
        <v>3</v>
      </c>
      <c r="B18" s="29" t="s">
        <v>23</v>
      </c>
      <c r="C18" s="24" t="s">
        <v>22</v>
      </c>
      <c r="D18" s="44"/>
      <c r="E18" s="45"/>
      <c r="G18" s="46"/>
      <c r="H18" s="44"/>
    </row>
    <row r="19" spans="1:8" s="27" customFormat="1" ht="40.5" customHeight="1" x14ac:dyDescent="0.25">
      <c r="A19" s="24">
        <v>4</v>
      </c>
      <c r="B19" s="29" t="s">
        <v>24</v>
      </c>
      <c r="C19" s="24" t="s">
        <v>22</v>
      </c>
      <c r="D19" s="44"/>
      <c r="E19" s="45"/>
      <c r="G19" s="46"/>
      <c r="H19" s="44"/>
    </row>
    <row r="20" spans="1:8" s="27" customFormat="1" ht="55.5" customHeight="1" x14ac:dyDescent="0.25">
      <c r="A20" s="24">
        <v>5</v>
      </c>
      <c r="B20" s="29" t="s">
        <v>25</v>
      </c>
      <c r="C20" s="24" t="s">
        <v>22</v>
      </c>
      <c r="D20" s="44"/>
      <c r="E20" s="45"/>
      <c r="G20" s="46"/>
      <c r="H20" s="44"/>
    </row>
    <row r="21" spans="1:8" s="27" customFormat="1" ht="25.2" customHeight="1" x14ac:dyDescent="0.25">
      <c r="A21" s="24">
        <v>6</v>
      </c>
      <c r="B21" s="29" t="s">
        <v>26</v>
      </c>
      <c r="C21" s="24"/>
      <c r="D21" s="30">
        <f>E21*G21*12</f>
        <v>1444.8000000000002</v>
      </c>
      <c r="E21" s="31">
        <v>0.16</v>
      </c>
      <c r="G21" s="32">
        <f>G16</f>
        <v>752.5</v>
      </c>
      <c r="H21" s="30">
        <f>D21</f>
        <v>1444.8000000000002</v>
      </c>
    </row>
    <row r="22" spans="1:8" s="27" customFormat="1" ht="13.2" x14ac:dyDescent="0.25">
      <c r="A22" s="50" t="s">
        <v>27</v>
      </c>
      <c r="B22" s="50"/>
      <c r="C22" s="50"/>
      <c r="D22" s="50"/>
      <c r="E22" s="50"/>
      <c r="G22" s="28"/>
    </row>
    <row r="23" spans="1:8" s="27" customFormat="1" ht="27" customHeight="1" x14ac:dyDescent="0.25">
      <c r="A23" s="24">
        <v>1</v>
      </c>
      <c r="B23" s="29" t="s">
        <v>28</v>
      </c>
      <c r="C23" s="24" t="s">
        <v>29</v>
      </c>
      <c r="D23" s="44">
        <f>E23*G23*12</f>
        <v>15441.3</v>
      </c>
      <c r="E23" s="45">
        <v>1.71</v>
      </c>
      <c r="G23" s="46">
        <f>G16</f>
        <v>752.5</v>
      </c>
      <c r="H23" s="44">
        <f>D23</f>
        <v>15441.3</v>
      </c>
    </row>
    <row r="24" spans="1:8" s="27" customFormat="1" ht="27" customHeight="1" x14ac:dyDescent="0.25">
      <c r="A24" s="24">
        <v>2</v>
      </c>
      <c r="B24" s="29" t="s">
        <v>30</v>
      </c>
      <c r="C24" s="24" t="s">
        <v>31</v>
      </c>
      <c r="D24" s="44"/>
      <c r="E24" s="45"/>
      <c r="G24" s="46"/>
      <c r="H24" s="44"/>
    </row>
    <row r="25" spans="1:8" s="27" customFormat="1" ht="78" customHeight="1" x14ac:dyDescent="0.25">
      <c r="A25" s="24">
        <v>3</v>
      </c>
      <c r="B25" s="29" t="s">
        <v>32</v>
      </c>
      <c r="C25" s="24" t="s">
        <v>31</v>
      </c>
      <c r="D25" s="44"/>
      <c r="E25" s="45"/>
      <c r="G25" s="46"/>
      <c r="H25" s="44"/>
    </row>
    <row r="26" spans="1:8" s="27" customFormat="1" ht="29.4" customHeight="1" x14ac:dyDescent="0.25">
      <c r="A26" s="24">
        <v>4</v>
      </c>
      <c r="B26" s="29" t="s">
        <v>33</v>
      </c>
      <c r="C26" s="24" t="s">
        <v>22</v>
      </c>
      <c r="D26" s="25">
        <f>E26*G26*12</f>
        <v>3070.2000000000003</v>
      </c>
      <c r="E26" s="26">
        <v>0.34</v>
      </c>
      <c r="G26" s="33">
        <f>G16</f>
        <v>752.5</v>
      </c>
      <c r="H26" s="25">
        <f>D26</f>
        <v>3070.2000000000003</v>
      </c>
    </row>
    <row r="27" spans="1:8" s="27" customFormat="1" ht="13.2" x14ac:dyDescent="0.25">
      <c r="A27" s="50" t="s">
        <v>34</v>
      </c>
      <c r="B27" s="50"/>
      <c r="C27" s="50"/>
      <c r="D27" s="50"/>
      <c r="E27" s="50"/>
      <c r="G27" s="28"/>
    </row>
    <row r="28" spans="1:8" s="27" customFormat="1" ht="13.2" x14ac:dyDescent="0.25">
      <c r="A28" s="42" t="s">
        <v>35</v>
      </c>
      <c r="B28" s="42"/>
      <c r="C28" s="42"/>
      <c r="D28" s="44">
        <f>E28*G28*12</f>
        <v>45872.4</v>
      </c>
      <c r="E28" s="45">
        <v>5.08</v>
      </c>
      <c r="G28" s="46">
        <f>G16</f>
        <v>752.5</v>
      </c>
      <c r="H28" s="44">
        <f>D28</f>
        <v>45872.4</v>
      </c>
    </row>
    <row r="29" spans="1:8" s="27" customFormat="1" ht="17.399999999999999" customHeight="1" x14ac:dyDescent="0.25">
      <c r="A29" s="24">
        <v>1</v>
      </c>
      <c r="B29" s="29" t="s">
        <v>36</v>
      </c>
      <c r="C29" s="24" t="s">
        <v>37</v>
      </c>
      <c r="D29" s="44"/>
      <c r="E29" s="45"/>
      <c r="G29" s="46"/>
      <c r="H29" s="44"/>
    </row>
    <row r="30" spans="1:8" s="27" customFormat="1" ht="52.2" customHeight="1" x14ac:dyDescent="0.25">
      <c r="A30" s="24">
        <v>2</v>
      </c>
      <c r="B30" s="29" t="s">
        <v>38</v>
      </c>
      <c r="C30" s="24" t="s">
        <v>39</v>
      </c>
      <c r="D30" s="44"/>
      <c r="E30" s="45"/>
      <c r="G30" s="46"/>
      <c r="H30" s="44"/>
    </row>
    <row r="31" spans="1:8" s="27" customFormat="1" ht="18" customHeight="1" x14ac:dyDescent="0.25">
      <c r="A31" s="24">
        <v>3</v>
      </c>
      <c r="B31" s="29" t="s">
        <v>40</v>
      </c>
      <c r="C31" s="24" t="s">
        <v>41</v>
      </c>
      <c r="D31" s="44"/>
      <c r="E31" s="45"/>
      <c r="G31" s="46"/>
      <c r="H31" s="44"/>
    </row>
    <row r="32" spans="1:8" s="27" customFormat="1" ht="28.8" customHeight="1" x14ac:dyDescent="0.25">
      <c r="A32" s="24">
        <v>4</v>
      </c>
      <c r="B32" s="29" t="s">
        <v>42</v>
      </c>
      <c r="C32" s="24" t="s">
        <v>43</v>
      </c>
      <c r="D32" s="44"/>
      <c r="E32" s="45"/>
      <c r="G32" s="46"/>
      <c r="H32" s="44"/>
    </row>
    <row r="33" spans="1:8" s="27" customFormat="1" ht="17.399999999999999" customHeight="1" x14ac:dyDescent="0.25">
      <c r="A33" s="24">
        <v>5</v>
      </c>
      <c r="B33" s="29" t="s">
        <v>44</v>
      </c>
      <c r="C33" s="24" t="s">
        <v>45</v>
      </c>
      <c r="D33" s="44"/>
      <c r="E33" s="45"/>
      <c r="G33" s="46"/>
      <c r="H33" s="44"/>
    </row>
    <row r="34" spans="1:8" s="27" customFormat="1" ht="13.2" x14ac:dyDescent="0.25">
      <c r="A34" s="42" t="s">
        <v>46</v>
      </c>
      <c r="B34" s="42"/>
      <c r="C34" s="42"/>
      <c r="D34" s="44"/>
      <c r="E34" s="45"/>
      <c r="G34" s="46"/>
      <c r="H34" s="44"/>
    </row>
    <row r="35" spans="1:8" s="27" customFormat="1" ht="28.2" customHeight="1" x14ac:dyDescent="0.25">
      <c r="A35" s="24">
        <v>6</v>
      </c>
      <c r="B35" s="29" t="s">
        <v>47</v>
      </c>
      <c r="C35" s="24" t="s">
        <v>48</v>
      </c>
      <c r="D35" s="44"/>
      <c r="E35" s="45"/>
      <c r="G35" s="46"/>
      <c r="H35" s="44"/>
    </row>
    <row r="36" spans="1:8" s="27" customFormat="1" ht="39.6" customHeight="1" x14ac:dyDescent="0.25">
      <c r="A36" s="24">
        <v>7</v>
      </c>
      <c r="B36" s="29" t="s">
        <v>49</v>
      </c>
      <c r="C36" s="24" t="s">
        <v>48</v>
      </c>
      <c r="D36" s="44"/>
      <c r="E36" s="45"/>
      <c r="G36" s="46"/>
      <c r="H36" s="44"/>
    </row>
    <row r="37" spans="1:8" s="27" customFormat="1" ht="38.4" customHeight="1" x14ac:dyDescent="0.25">
      <c r="A37" s="24">
        <v>8</v>
      </c>
      <c r="B37" s="29" t="s">
        <v>50</v>
      </c>
      <c r="C37" s="24" t="s">
        <v>37</v>
      </c>
      <c r="D37" s="44"/>
      <c r="E37" s="45"/>
      <c r="G37" s="46"/>
      <c r="H37" s="44"/>
    </row>
    <row r="38" spans="1:8" s="27" customFormat="1" ht="18" customHeight="1" x14ac:dyDescent="0.25">
      <c r="A38" s="24">
        <v>9</v>
      </c>
      <c r="B38" s="29" t="s">
        <v>51</v>
      </c>
      <c r="C38" s="24" t="s">
        <v>37</v>
      </c>
      <c r="D38" s="44"/>
      <c r="E38" s="45"/>
      <c r="G38" s="46"/>
      <c r="H38" s="44"/>
    </row>
    <row r="39" spans="1:8" s="27" customFormat="1" ht="28.8" customHeight="1" x14ac:dyDescent="0.25">
      <c r="A39" s="24">
        <v>10</v>
      </c>
      <c r="B39" s="29" t="s">
        <v>38</v>
      </c>
      <c r="C39" s="24" t="s">
        <v>52</v>
      </c>
      <c r="D39" s="44"/>
      <c r="E39" s="45"/>
      <c r="G39" s="46"/>
      <c r="H39" s="44"/>
    </row>
    <row r="40" spans="1:8" s="27" customFormat="1" ht="15.6" customHeight="1" x14ac:dyDescent="0.25">
      <c r="A40" s="24">
        <v>11</v>
      </c>
      <c r="B40" s="29" t="s">
        <v>53</v>
      </c>
      <c r="C40" s="24" t="s">
        <v>37</v>
      </c>
      <c r="D40" s="44"/>
      <c r="E40" s="45"/>
      <c r="G40" s="46"/>
      <c r="H40" s="44"/>
    </row>
    <row r="41" spans="1:8" s="27" customFormat="1" ht="13.2" x14ac:dyDescent="0.25">
      <c r="A41" s="50" t="s">
        <v>54</v>
      </c>
      <c r="B41" s="50"/>
      <c r="C41" s="50"/>
      <c r="D41" s="50"/>
      <c r="E41" s="50"/>
      <c r="G41" s="28"/>
    </row>
    <row r="42" spans="1:8" s="27" customFormat="1" ht="13.2" x14ac:dyDescent="0.25">
      <c r="A42" s="42" t="s">
        <v>55</v>
      </c>
      <c r="B42" s="42"/>
      <c r="C42" s="42"/>
      <c r="D42" s="44">
        <f>E42*G42*12</f>
        <v>12190.500000000002</v>
      </c>
      <c r="E42" s="45">
        <v>1.35</v>
      </c>
      <c r="G42" s="46">
        <f>G16</f>
        <v>752.5</v>
      </c>
      <c r="H42" s="44">
        <f>D42</f>
        <v>12190.500000000002</v>
      </c>
    </row>
    <row r="43" spans="1:8" s="27" customFormat="1" ht="90.6" customHeight="1" x14ac:dyDescent="0.25">
      <c r="A43" s="24">
        <v>1</v>
      </c>
      <c r="B43" s="29" t="s">
        <v>56</v>
      </c>
      <c r="C43" s="24" t="s">
        <v>57</v>
      </c>
      <c r="D43" s="44"/>
      <c r="E43" s="45"/>
      <c r="G43" s="46"/>
      <c r="H43" s="44"/>
    </row>
    <row r="44" spans="1:8" s="27" customFormat="1" ht="53.4" customHeight="1" x14ac:dyDescent="0.25">
      <c r="A44" s="24">
        <v>2</v>
      </c>
      <c r="B44" s="29" t="s">
        <v>58</v>
      </c>
      <c r="C44" s="24" t="s">
        <v>57</v>
      </c>
      <c r="D44" s="44"/>
      <c r="E44" s="45"/>
      <c r="G44" s="46"/>
      <c r="H44" s="44"/>
    </row>
    <row r="45" spans="1:8" s="34" customFormat="1" ht="17.399999999999999" customHeight="1" x14ac:dyDescent="0.25">
      <c r="A45" s="24">
        <v>3</v>
      </c>
      <c r="B45" s="29" t="s">
        <v>59</v>
      </c>
      <c r="C45" s="24" t="s">
        <v>22</v>
      </c>
      <c r="D45" s="44"/>
      <c r="E45" s="45"/>
      <c r="G45" s="46"/>
      <c r="H45" s="44"/>
    </row>
    <row r="46" spans="1:8" s="34" customFormat="1" ht="30.75" customHeight="1" x14ac:dyDescent="0.25">
      <c r="A46" s="24">
        <v>4</v>
      </c>
      <c r="B46" s="29" t="s">
        <v>60</v>
      </c>
      <c r="C46" s="24" t="s">
        <v>61</v>
      </c>
      <c r="D46" s="44"/>
      <c r="E46" s="45"/>
      <c r="G46" s="46"/>
      <c r="H46" s="44"/>
    </row>
    <row r="47" spans="1:8" s="27" customFormat="1" ht="13.2" x14ac:dyDescent="0.25">
      <c r="A47" s="42" t="s">
        <v>62</v>
      </c>
      <c r="B47" s="42"/>
      <c r="C47" s="42"/>
      <c r="D47" s="44">
        <f>E47*G47*12</f>
        <v>16615.2</v>
      </c>
      <c r="E47" s="45">
        <v>1.84</v>
      </c>
      <c r="G47" s="46">
        <f>G16</f>
        <v>752.5</v>
      </c>
      <c r="H47" s="44">
        <f>D47</f>
        <v>16615.2</v>
      </c>
    </row>
    <row r="48" spans="1:8" s="27" customFormat="1" ht="51.6" customHeight="1" x14ac:dyDescent="0.25">
      <c r="A48" s="24">
        <v>1</v>
      </c>
      <c r="B48" s="29" t="s">
        <v>63</v>
      </c>
      <c r="C48" s="24" t="s">
        <v>64</v>
      </c>
      <c r="D48" s="44"/>
      <c r="E48" s="45"/>
      <c r="G48" s="46"/>
      <c r="H48" s="44"/>
    </row>
    <row r="49" spans="1:8" s="27" customFormat="1" ht="13.2" x14ac:dyDescent="0.25">
      <c r="A49" s="42" t="s">
        <v>65</v>
      </c>
      <c r="B49" s="42"/>
      <c r="C49" s="42"/>
      <c r="D49" s="44">
        <f>E49*G49*12</f>
        <v>36120</v>
      </c>
      <c r="E49" s="45">
        <v>4</v>
      </c>
      <c r="G49" s="49">
        <f>G16</f>
        <v>752.5</v>
      </c>
      <c r="H49" s="44">
        <f>D49</f>
        <v>36120</v>
      </c>
    </row>
    <row r="50" spans="1:8" s="27" customFormat="1" ht="39" customHeight="1" x14ac:dyDescent="0.25">
      <c r="A50" s="24">
        <v>1</v>
      </c>
      <c r="B50" s="29" t="s">
        <v>66</v>
      </c>
      <c r="C50" s="24" t="s">
        <v>22</v>
      </c>
      <c r="D50" s="44"/>
      <c r="E50" s="45"/>
      <c r="G50" s="49"/>
      <c r="H50" s="44"/>
    </row>
    <row r="51" spans="1:8" s="27" customFormat="1" ht="16.2" customHeight="1" x14ac:dyDescent="0.25">
      <c r="A51" s="24">
        <v>2</v>
      </c>
      <c r="B51" s="29" t="s">
        <v>67</v>
      </c>
      <c r="C51" s="24" t="s">
        <v>22</v>
      </c>
      <c r="D51" s="44"/>
      <c r="E51" s="45"/>
      <c r="G51" s="49"/>
      <c r="H51" s="44"/>
    </row>
    <row r="52" spans="1:8" s="27" customFormat="1" ht="15.6" customHeight="1" x14ac:dyDescent="0.25">
      <c r="A52" s="24">
        <v>3</v>
      </c>
      <c r="B52" s="29" t="s">
        <v>68</v>
      </c>
      <c r="C52" s="24" t="s">
        <v>22</v>
      </c>
      <c r="D52" s="44"/>
      <c r="E52" s="45"/>
      <c r="G52" s="49"/>
      <c r="H52" s="44"/>
    </row>
    <row r="53" spans="1:8" s="27" customFormat="1" ht="40.799999999999997" customHeight="1" x14ac:dyDescent="0.25">
      <c r="A53" s="24">
        <v>4</v>
      </c>
      <c r="B53" s="29" t="s">
        <v>69</v>
      </c>
      <c r="C53" s="24" t="s">
        <v>22</v>
      </c>
      <c r="D53" s="44"/>
      <c r="E53" s="45"/>
      <c r="G53" s="49"/>
      <c r="H53" s="44"/>
    </row>
    <row r="54" spans="1:8" s="34" customFormat="1" ht="42" customHeight="1" x14ac:dyDescent="0.25">
      <c r="A54" s="24">
        <v>5</v>
      </c>
      <c r="B54" s="29" t="s">
        <v>70</v>
      </c>
      <c r="C54" s="24" t="s">
        <v>57</v>
      </c>
      <c r="D54" s="44"/>
      <c r="E54" s="45"/>
      <c r="G54" s="49"/>
      <c r="H54" s="44"/>
    </row>
    <row r="55" spans="1:8" s="27" customFormat="1" ht="13.2" x14ac:dyDescent="0.25">
      <c r="A55" s="42" t="s">
        <v>71</v>
      </c>
      <c r="B55" s="42"/>
      <c r="C55" s="42"/>
      <c r="D55" s="44">
        <f>E55*G55*12</f>
        <v>18421.2</v>
      </c>
      <c r="E55" s="45">
        <v>2.04</v>
      </c>
      <c r="G55" s="46">
        <f>G16</f>
        <v>752.5</v>
      </c>
      <c r="H55" s="44">
        <f>D55</f>
        <v>18421.2</v>
      </c>
    </row>
    <row r="56" spans="1:8" s="27" customFormat="1" ht="64.8" customHeight="1" x14ac:dyDescent="0.25">
      <c r="A56" s="24">
        <v>1</v>
      </c>
      <c r="B56" s="29" t="s">
        <v>72</v>
      </c>
      <c r="C56" s="24" t="s">
        <v>22</v>
      </c>
      <c r="D56" s="44"/>
      <c r="E56" s="45"/>
      <c r="G56" s="46"/>
      <c r="H56" s="44"/>
    </row>
    <row r="57" spans="1:8" s="27" customFormat="1" ht="82.5" customHeight="1" x14ac:dyDescent="0.25">
      <c r="A57" s="24">
        <v>2</v>
      </c>
      <c r="B57" s="29" t="s">
        <v>73</v>
      </c>
      <c r="C57" s="24" t="s">
        <v>22</v>
      </c>
      <c r="D57" s="44"/>
      <c r="E57" s="45"/>
      <c r="G57" s="46"/>
      <c r="H57" s="44"/>
    </row>
    <row r="58" spans="1:8" s="34" customFormat="1" ht="40.200000000000003" customHeight="1" x14ac:dyDescent="0.25">
      <c r="A58" s="24">
        <v>3</v>
      </c>
      <c r="B58" s="29" t="s">
        <v>74</v>
      </c>
      <c r="C58" s="24" t="s">
        <v>57</v>
      </c>
      <c r="D58" s="44"/>
      <c r="E58" s="45"/>
      <c r="G58" s="46"/>
      <c r="H58" s="44"/>
    </row>
    <row r="59" spans="1:8" s="27" customFormat="1" ht="13.2" x14ac:dyDescent="0.25">
      <c r="A59" s="48" t="s">
        <v>75</v>
      </c>
      <c r="B59" s="48"/>
      <c r="C59" s="48"/>
      <c r="D59" s="48"/>
      <c r="E59" s="48"/>
      <c r="G59" s="28"/>
    </row>
    <row r="60" spans="1:8" s="27" customFormat="1" ht="63.6" customHeight="1" x14ac:dyDescent="0.25">
      <c r="A60" s="24">
        <v>1</v>
      </c>
      <c r="B60" s="29" t="s">
        <v>76</v>
      </c>
      <c r="C60" s="24" t="s">
        <v>61</v>
      </c>
      <c r="D60" s="44">
        <f>E60*G60*12</f>
        <v>35487.9</v>
      </c>
      <c r="E60" s="45">
        <v>3.93</v>
      </c>
      <c r="G60" s="46">
        <f>G16</f>
        <v>752.5</v>
      </c>
      <c r="H60" s="44">
        <f>D60</f>
        <v>35487.9</v>
      </c>
    </row>
    <row r="61" spans="1:8" s="27" customFormat="1" ht="26.4" customHeight="1" x14ac:dyDescent="0.25">
      <c r="A61" s="24">
        <v>2</v>
      </c>
      <c r="B61" s="29" t="s">
        <v>77</v>
      </c>
      <c r="C61" s="24" t="s">
        <v>78</v>
      </c>
      <c r="D61" s="44"/>
      <c r="E61" s="45"/>
      <c r="G61" s="46"/>
      <c r="H61" s="44"/>
    </row>
    <row r="62" spans="1:8" s="27" customFormat="1" ht="15" customHeight="1" x14ac:dyDescent="0.25">
      <c r="A62" s="42" t="s">
        <v>79</v>
      </c>
      <c r="B62" s="42"/>
      <c r="C62" s="42"/>
      <c r="D62" s="42"/>
      <c r="E62" s="42"/>
      <c r="G62" s="28"/>
    </row>
    <row r="63" spans="1:8" s="27" customFormat="1" ht="78.75" customHeight="1" x14ac:dyDescent="0.25">
      <c r="A63" s="24">
        <v>1</v>
      </c>
      <c r="B63" s="29" t="s">
        <v>80</v>
      </c>
      <c r="C63" s="24" t="s">
        <v>81</v>
      </c>
      <c r="D63" s="44">
        <f>E63*G63*12</f>
        <v>34765.5</v>
      </c>
      <c r="E63" s="45">
        <v>3.85</v>
      </c>
      <c r="G63" s="46">
        <f>G16</f>
        <v>752.5</v>
      </c>
      <c r="H63" s="44">
        <f>D63</f>
        <v>34765.5</v>
      </c>
    </row>
    <row r="64" spans="1:8" s="27" customFormat="1" ht="70.5" customHeight="1" x14ac:dyDescent="0.25">
      <c r="A64" s="24">
        <v>2</v>
      </c>
      <c r="B64" s="29" t="s">
        <v>82</v>
      </c>
      <c r="C64" s="24" t="s">
        <v>81</v>
      </c>
      <c r="D64" s="44"/>
      <c r="E64" s="45"/>
      <c r="G64" s="46"/>
      <c r="H64" s="44"/>
    </row>
    <row r="65" spans="1:8" s="27" customFormat="1" ht="67.5" customHeight="1" x14ac:dyDescent="0.25">
      <c r="A65" s="47">
        <v>3</v>
      </c>
      <c r="B65" s="29" t="s">
        <v>83</v>
      </c>
      <c r="C65" s="47" t="s">
        <v>84</v>
      </c>
      <c r="D65" s="44"/>
      <c r="E65" s="45"/>
      <c r="G65" s="46"/>
      <c r="H65" s="44"/>
    </row>
    <row r="66" spans="1:8" s="27" customFormat="1" ht="30.75" customHeight="1" x14ac:dyDescent="0.25">
      <c r="A66" s="47"/>
      <c r="B66" s="29" t="s">
        <v>85</v>
      </c>
      <c r="C66" s="47"/>
      <c r="D66" s="44"/>
      <c r="E66" s="45"/>
      <c r="G66" s="46"/>
      <c r="H66" s="44"/>
    </row>
    <row r="67" spans="1:8" s="27" customFormat="1" ht="66" customHeight="1" x14ac:dyDescent="0.25">
      <c r="A67" s="47"/>
      <c r="B67" s="29" t="s">
        <v>86</v>
      </c>
      <c r="C67" s="47"/>
      <c r="D67" s="44"/>
      <c r="E67" s="45"/>
      <c r="G67" s="46"/>
      <c r="H67" s="44"/>
    </row>
    <row r="68" spans="1:8" s="27" customFormat="1" ht="54.75" customHeight="1" x14ac:dyDescent="0.25">
      <c r="A68" s="47"/>
      <c r="B68" s="29" t="s">
        <v>87</v>
      </c>
      <c r="C68" s="47"/>
      <c r="D68" s="44"/>
      <c r="E68" s="45"/>
      <c r="G68" s="46"/>
      <c r="H68" s="44"/>
    </row>
    <row r="69" spans="1:8" s="27" customFormat="1" ht="80.25" customHeight="1" x14ac:dyDescent="0.25">
      <c r="A69" s="24">
        <v>4</v>
      </c>
      <c r="B69" s="29" t="s">
        <v>88</v>
      </c>
      <c r="C69" s="35" t="s">
        <v>89</v>
      </c>
      <c r="D69" s="44"/>
      <c r="E69" s="45"/>
      <c r="G69" s="46"/>
      <c r="H69" s="44"/>
    </row>
    <row r="70" spans="1:8" s="27" customFormat="1" ht="41.4" customHeight="1" x14ac:dyDescent="0.25">
      <c r="A70" s="24">
        <v>5</v>
      </c>
      <c r="B70" s="29" t="s">
        <v>90</v>
      </c>
      <c r="C70" s="24" t="s">
        <v>91</v>
      </c>
      <c r="D70" s="44"/>
      <c r="E70" s="45"/>
      <c r="G70" s="46"/>
      <c r="H70" s="44"/>
    </row>
    <row r="71" spans="1:8" s="27" customFormat="1" ht="66" customHeight="1" x14ac:dyDescent="0.25">
      <c r="A71" s="24">
        <v>6</v>
      </c>
      <c r="B71" s="29" t="s">
        <v>92</v>
      </c>
      <c r="C71" s="24" t="s">
        <v>93</v>
      </c>
      <c r="D71" s="44"/>
      <c r="E71" s="45"/>
      <c r="G71" s="46"/>
      <c r="H71" s="44"/>
    </row>
    <row r="72" spans="1:8" s="27" customFormat="1" ht="43.2" customHeight="1" x14ac:dyDescent="0.25">
      <c r="A72" s="24">
        <v>7</v>
      </c>
      <c r="B72" s="29" t="s">
        <v>94</v>
      </c>
      <c r="C72" s="24" t="s">
        <v>57</v>
      </c>
      <c r="D72" s="44"/>
      <c r="E72" s="45"/>
      <c r="G72" s="46"/>
      <c r="H72" s="44"/>
    </row>
    <row r="73" spans="1:8" s="27" customFormat="1" ht="81" customHeight="1" x14ac:dyDescent="0.25">
      <c r="A73" s="24">
        <v>8</v>
      </c>
      <c r="B73" s="29" t="s">
        <v>95</v>
      </c>
      <c r="C73" s="24" t="s">
        <v>96</v>
      </c>
      <c r="D73" s="44"/>
      <c r="E73" s="45"/>
      <c r="G73" s="46"/>
      <c r="H73" s="44"/>
    </row>
    <row r="74" spans="1:8" s="27" customFormat="1" ht="116.4" customHeight="1" x14ac:dyDescent="0.25">
      <c r="A74" s="24">
        <v>9</v>
      </c>
      <c r="B74" s="29" t="s">
        <v>97</v>
      </c>
      <c r="C74" s="24" t="s">
        <v>98</v>
      </c>
      <c r="D74" s="44"/>
      <c r="E74" s="45"/>
      <c r="G74" s="46"/>
      <c r="H74" s="44"/>
    </row>
    <row r="75" spans="1:8" s="27" customFormat="1" ht="54.6" customHeight="1" x14ac:dyDescent="0.25">
      <c r="A75" s="24">
        <v>10</v>
      </c>
      <c r="B75" s="29" t="s">
        <v>99</v>
      </c>
      <c r="C75" s="24" t="s">
        <v>100</v>
      </c>
      <c r="D75" s="44"/>
      <c r="E75" s="45"/>
      <c r="G75" s="46"/>
      <c r="H75" s="44"/>
    </row>
    <row r="76" spans="1:8" s="27" customFormat="1" ht="28.2" customHeight="1" x14ac:dyDescent="0.25">
      <c r="A76" s="24">
        <v>11</v>
      </c>
      <c r="B76" s="29" t="s">
        <v>101</v>
      </c>
      <c r="C76" s="24" t="s">
        <v>102</v>
      </c>
      <c r="D76" s="44"/>
      <c r="E76" s="45"/>
      <c r="G76" s="46"/>
      <c r="H76" s="44"/>
    </row>
    <row r="77" spans="1:8" s="27" customFormat="1" ht="42" customHeight="1" x14ac:dyDescent="0.25">
      <c r="A77" s="24">
        <v>12</v>
      </c>
      <c r="B77" s="29" t="s">
        <v>103</v>
      </c>
      <c r="C77" s="24" t="s">
        <v>104</v>
      </c>
      <c r="D77" s="44"/>
      <c r="E77" s="45"/>
      <c r="G77" s="46"/>
      <c r="H77" s="44"/>
    </row>
    <row r="78" spans="1:8" s="27" customFormat="1" ht="103.5" customHeight="1" x14ac:dyDescent="0.25">
      <c r="A78" s="24">
        <v>13</v>
      </c>
      <c r="B78" s="29" t="s">
        <v>105</v>
      </c>
      <c r="C78" s="24" t="s">
        <v>106</v>
      </c>
      <c r="D78" s="44"/>
      <c r="E78" s="45"/>
      <c r="G78" s="46"/>
      <c r="H78" s="44"/>
    </row>
    <row r="79" spans="1:8" s="27" customFormat="1" ht="78.75" hidden="1" customHeight="1" x14ac:dyDescent="0.25">
      <c r="A79" s="24" t="s">
        <v>107</v>
      </c>
      <c r="B79" s="29" t="s">
        <v>108</v>
      </c>
      <c r="C79" s="24" t="s">
        <v>109</v>
      </c>
      <c r="D79" s="44"/>
      <c r="E79" s="45"/>
      <c r="G79" s="46"/>
      <c r="H79" s="44"/>
    </row>
    <row r="80" spans="1:8" s="27" customFormat="1" ht="52.2" customHeight="1" x14ac:dyDescent="0.25">
      <c r="A80" s="24">
        <v>14</v>
      </c>
      <c r="B80" s="29" t="s">
        <v>110</v>
      </c>
      <c r="C80" s="24" t="s">
        <v>111</v>
      </c>
      <c r="D80" s="25">
        <f>E80*G80*12</f>
        <v>361.20000000000005</v>
      </c>
      <c r="E80" s="26">
        <v>0.04</v>
      </c>
      <c r="G80" s="36">
        <f>G16</f>
        <v>752.5</v>
      </c>
      <c r="H80" s="25">
        <f>D80</f>
        <v>361.20000000000005</v>
      </c>
    </row>
    <row r="81" spans="1:8" s="27" customFormat="1" ht="13.2" x14ac:dyDescent="0.25">
      <c r="A81" s="42" t="s">
        <v>112</v>
      </c>
      <c r="B81" s="42"/>
      <c r="C81" s="42"/>
      <c r="D81" s="42"/>
      <c r="E81" s="42"/>
      <c r="G81" s="28"/>
    </row>
    <row r="82" spans="1:8" s="27" customFormat="1" ht="18.600000000000001" customHeight="1" x14ac:dyDescent="0.25">
      <c r="A82" s="24">
        <v>1</v>
      </c>
      <c r="B82" s="29" t="s">
        <v>113</v>
      </c>
      <c r="C82" s="24" t="s">
        <v>114</v>
      </c>
      <c r="D82" s="25">
        <f>E82*G82*12</f>
        <v>36120</v>
      </c>
      <c r="E82" s="26">
        <v>4</v>
      </c>
      <c r="G82" s="37">
        <f>G16</f>
        <v>752.5</v>
      </c>
      <c r="H82" s="25">
        <f>D82</f>
        <v>36120</v>
      </c>
    </row>
    <row r="83" spans="1:8" s="27" customFormat="1" ht="21.6" customHeight="1" x14ac:dyDescent="0.25">
      <c r="A83" s="43" t="s">
        <v>115</v>
      </c>
      <c r="B83" s="43"/>
      <c r="C83" s="43"/>
      <c r="D83" s="38">
        <f>D16+D21+D23+D26+D28+D42+D47+D49+D55+D60+D63+D80+D82</f>
        <v>266926.80000000005</v>
      </c>
      <c r="E83" s="39"/>
      <c r="G83" s="28">
        <f>29.56*752.5*12</f>
        <v>266926.8</v>
      </c>
      <c r="H83" s="38">
        <f>H16+H21+H23+H26+H28+H42+H47+H49+H55+H60+H63+H80+H82</f>
        <v>266926.80000000005</v>
      </c>
    </row>
  </sheetData>
  <mergeCells count="56">
    <mergeCell ref="A2:E2"/>
    <mergeCell ref="A3:E3"/>
    <mergeCell ref="A4:E4"/>
    <mergeCell ref="B6:C6"/>
    <mergeCell ref="A15:E15"/>
    <mergeCell ref="D16:D20"/>
    <mergeCell ref="E16:E20"/>
    <mergeCell ref="G16:G20"/>
    <mergeCell ref="A22:E22"/>
    <mergeCell ref="D23:D25"/>
    <mergeCell ref="E23:E25"/>
    <mergeCell ref="G23:G25"/>
    <mergeCell ref="A27:E27"/>
    <mergeCell ref="A28:C28"/>
    <mergeCell ref="D28:D40"/>
    <mergeCell ref="E28:E40"/>
    <mergeCell ref="G28:G40"/>
    <mergeCell ref="A34:C34"/>
    <mergeCell ref="A41:E41"/>
    <mergeCell ref="A42:C42"/>
    <mergeCell ref="D42:D46"/>
    <mergeCell ref="E42:E46"/>
    <mergeCell ref="G42:G46"/>
    <mergeCell ref="A47:C47"/>
    <mergeCell ref="D47:D48"/>
    <mergeCell ref="E47:E48"/>
    <mergeCell ref="G47:G48"/>
    <mergeCell ref="A49:C49"/>
    <mergeCell ref="D49:D54"/>
    <mergeCell ref="E49:E54"/>
    <mergeCell ref="G49:G54"/>
    <mergeCell ref="E63:E79"/>
    <mergeCell ref="G63:G79"/>
    <mergeCell ref="A65:A68"/>
    <mergeCell ref="C65:C68"/>
    <mergeCell ref="A55:C55"/>
    <mergeCell ref="D55:D58"/>
    <mergeCell ref="E55:E58"/>
    <mergeCell ref="G55:G58"/>
    <mergeCell ref="A59:E59"/>
    <mergeCell ref="A81:E81"/>
    <mergeCell ref="A83:C83"/>
    <mergeCell ref="H16:H20"/>
    <mergeCell ref="H23:H25"/>
    <mergeCell ref="H28:H40"/>
    <mergeCell ref="H42:H46"/>
    <mergeCell ref="H47:H48"/>
    <mergeCell ref="H49:H54"/>
    <mergeCell ref="H55:H58"/>
    <mergeCell ref="H60:H61"/>
    <mergeCell ref="H63:H79"/>
    <mergeCell ref="D60:D61"/>
    <mergeCell ref="E60:E61"/>
    <mergeCell ref="G60:G61"/>
    <mergeCell ref="A62:E62"/>
    <mergeCell ref="D63:D79"/>
  </mergeCells>
  <pageMargins left="0.7" right="0.7" top="0.75" bottom="0.75" header="0.3" footer="0.3"/>
  <pageSetup paperSize="9" scale="9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Невского 3</vt:lpstr>
      <vt:lpstr>'Невского 3'!Область_печати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Александр</dc:creator>
  <cp:lastModifiedBy>Драгунова Л.В</cp:lastModifiedBy>
  <dcterms:created xsi:type="dcterms:W3CDTF">2018-12-12T05:06:35Z</dcterms:created>
  <dcterms:modified xsi:type="dcterms:W3CDTF">2023-01-13T05:16:50Z</dcterms:modified>
</cp:coreProperties>
</file>