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H73" i="1"/>
  <c r="H70" i="1"/>
  <c r="H64" i="1"/>
  <c r="H56" i="1"/>
  <c r="H54" i="1"/>
  <c r="H47" i="1"/>
  <c r="H42" i="1"/>
  <c r="H28" i="1"/>
  <c r="H26" i="1"/>
  <c r="H23" i="1"/>
  <c r="H21" i="1"/>
  <c r="H16" i="1"/>
  <c r="H92" i="1" l="1"/>
  <c r="D91" i="1"/>
  <c r="D73" i="1"/>
  <c r="D70" i="1"/>
  <c r="E64" i="1"/>
  <c r="D64" i="1"/>
  <c r="E56" i="1"/>
  <c r="D56" i="1"/>
  <c r="E54" i="1"/>
  <c r="D54" i="1" s="1"/>
  <c r="E47" i="1"/>
  <c r="D47" i="1"/>
  <c r="E42" i="1"/>
  <c r="D42" i="1" s="1"/>
  <c r="E28" i="1"/>
  <c r="D28" i="1"/>
  <c r="D26" i="1"/>
  <c r="D23" i="1"/>
  <c r="D21" i="1"/>
  <c r="E16" i="1"/>
  <c r="D16" i="1" s="1"/>
  <c r="D92" i="1" l="1"/>
</calcChain>
</file>

<file path=xl/sharedStrings.xml><?xml version="1.0" encoding="utf-8"?>
<sst xmlns="http://schemas.openxmlformats.org/spreadsheetml/2006/main" count="158" uniqueCount="124">
  <si>
    <t>1 категория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</si>
  <si>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</si>
  <si>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</si>
  <si>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</si>
  <si>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</si>
  <si>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</si>
  <si>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</si>
  <si>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>Год постройки</t>
  </si>
  <si>
    <t xml:space="preserve">Площадь подвальных помещений, кв.м. </t>
  </si>
  <si>
    <t>нет</t>
  </si>
  <si>
    <t>Общая площадь жилых помещений МКД, кв.м.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</si>
  <si>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</si>
  <si>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</si>
  <si>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 по пер. Юбилейный города Белогорск 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</si>
  <si>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</si>
  <si>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</si>
  <si>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</si>
  <si>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</si>
  <si>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</si>
  <si>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</si>
  <si>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</si>
  <si>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</si>
  <si>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</si>
  <si>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</si>
  <si>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</si>
  <si>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</si>
  <si>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</si>
  <si>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</si>
  <si>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</si>
  <si>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</si>
  <si>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</si>
  <si>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</si>
  <si>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</si>
  <si>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</si>
  <si>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</si>
  <si>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</si>
  <si>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</si>
  <si>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</si>
  <si>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</si>
  <si>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</si>
  <si>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</si>
  <si>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</si>
  <si>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</si>
  <si>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</si>
  <si>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</si>
  <si>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</si>
  <si>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</si>
  <si>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</si>
  <si>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</si>
  <si>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</si>
  <si>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</si>
  <si>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</si>
  <si>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</si>
  <si>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</si>
  <si>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</si>
  <si>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</si>
  <si>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</si>
  <si>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</si>
  <si>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</si>
  <si>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</si>
  <si>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</si>
  <si>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</si>
  <si>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</si>
  <si>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</si>
  <si>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</si>
  <si>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</si>
  <si>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</si>
  <si>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</si>
  <si>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</si>
  <si>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</si>
  <si>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</si>
  <si>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</si>
  <si>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</si>
  <si>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</si>
  <si>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</si>
  <si>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</si>
  <si>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</si>
  <si>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</si>
  <si>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</si>
  <si>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</si>
  <si>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</si>
  <si>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</si>
  <si>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</si>
  <si>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</si>
  <si>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</si>
  <si>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</si>
  <si>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</si>
  <si>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</si>
  <si>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</si>
  <si>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</si>
  <si>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</si>
  <si>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</si>
  <si>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</si>
  <si>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</si>
  <si>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</si>
  <si>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</si>
  <si>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</si>
  <si>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</si>
  <si>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</si>
  <si>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</si>
  <si>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</si>
  <si>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</si>
  <si>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</si>
  <si>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</si>
  <si>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</si>
  <si>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</si>
  <si>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</si>
  <si>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</si>
  <si>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</si>
  <si>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</si>
  <si>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</si>
  <si>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</si>
  <si>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</si>
  <si>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</si>
  <si>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</si>
  <si>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</si>
  <si>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</si>
  <si>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</si>
  <si>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</si>
  <si>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</si>
  <si>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</si>
  <si>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 в год руб. за 310,6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</si>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</sst>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1" fillId="0" borderId="0" xfId="1" applyNumberFormat="1" applyFont="1"/>
    <xf numFmtId="0" fontId="1" fillId="0" borderId="0" xfId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0" xfId="0" applyFont="1" applyFill="1" applyAlignment="1"/>
    <xf numFmtId="2" fontId="3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2" fontId="3" fillId="0" borderId="0" xfId="1" applyNumberFormat="1" applyFont="1" applyFill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5" fillId="0" borderId="0" xfId="0" applyFont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2" fontId="1" fillId="2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I95"/>
  <sheetViews>
    <sheetView tabSelected="1" zoomScaleNormal="100" workbookViewId="0">
      <selection activeCell="H92" sqref="H92"/>
    </sheetView>
  </sheetViews>
  <sheetFormatPr defaultRowHeight="13.2" x14ac:dyDescent="0.25"/>
  <cols>
    <col min="1" max="1" width="6" style="9" customWidth="1"/>
    <col min="2" max="2" width="44.33203125" style="16" customWidth="1"/>
    <col min="3" max="3" width="18" style="9" customWidth="1"/>
    <col min="4" max="4" width="13.21875" style="10" customWidth="1"/>
    <col min="5" max="5" width="12.44140625" style="10" hidden="1" customWidth="1"/>
    <col min="6" max="7" width="8.88671875" style="5" hidden="1" customWidth="1"/>
    <col min="8" max="8" width="11.88671875" style="5" customWidth="1"/>
    <col min="9" max="9" width="12.21875" style="5" customWidth="1"/>
    <col min="10" max="16384" width="8.88671875" style="5"/>
  </cols>
  <sheetData>
    <row r="1" spans="1:8" x14ac:dyDescent="0.25">
      <c r="A1" s="5"/>
      <c r="C1" s="5"/>
      <c r="D1" s="11" t="s">
        <v>0</v>
      </c>
      <c r="E1" s="6"/>
    </row>
    <row r="2" spans="1:8" s="8" customFormat="1" ht="15" customHeight="1" x14ac:dyDescent="0.25">
      <c r="A2" s="43" t="s">
        <v>12</v>
      </c>
      <c r="B2" s="43"/>
      <c r="C2" s="43"/>
      <c r="D2" s="43"/>
      <c r="E2" s="43"/>
      <c r="F2" s="7"/>
    </row>
    <row r="3" spans="1:8" s="8" customFormat="1" ht="15" customHeight="1" x14ac:dyDescent="0.25">
      <c r="A3" s="44" t="s">
        <v>13</v>
      </c>
      <c r="B3" s="44"/>
      <c r="C3" s="44"/>
      <c r="D3" s="44"/>
      <c r="E3" s="44"/>
      <c r="F3" s="7"/>
    </row>
    <row r="4" spans="1:8" s="8" customFormat="1" ht="15" customHeight="1" x14ac:dyDescent="0.25">
      <c r="A4" s="44" t="s">
        <v>11</v>
      </c>
      <c r="B4" s="44"/>
      <c r="C4" s="44"/>
      <c r="D4" s="44"/>
      <c r="E4" s="44"/>
      <c r="F4" s="7"/>
    </row>
    <row r="5" spans="1:8" s="8" customFormat="1" ht="24" customHeight="1" x14ac:dyDescent="0.25">
      <c r="A5" s="13"/>
      <c r="B5" s="17"/>
      <c r="C5" s="15" t="s">
        <v>7</v>
      </c>
      <c r="D5" s="1">
        <v>1984</v>
      </c>
      <c r="F5" s="7"/>
    </row>
    <row r="6" spans="1:8" ht="25.8" customHeight="1" x14ac:dyDescent="0.25">
      <c r="A6" s="12"/>
      <c r="B6" s="45" t="s">
        <v>1</v>
      </c>
      <c r="C6" s="45"/>
      <c r="D6" s="1" t="s">
        <v>6</v>
      </c>
    </row>
    <row r="7" spans="1:8" s="8" customFormat="1" ht="15" customHeight="1" x14ac:dyDescent="0.25">
      <c r="A7" s="4"/>
      <c r="B7" s="18"/>
      <c r="C7" s="14" t="s">
        <v>2</v>
      </c>
      <c r="D7" s="2">
        <v>1</v>
      </c>
      <c r="F7" s="7"/>
    </row>
    <row r="8" spans="1:8" s="8" customFormat="1" ht="15" customHeight="1" x14ac:dyDescent="0.25">
      <c r="A8" s="4"/>
      <c r="B8" s="18"/>
      <c r="C8" s="14" t="s">
        <v>3</v>
      </c>
      <c r="D8" s="2">
        <v>1</v>
      </c>
      <c r="F8" s="7"/>
    </row>
    <row r="9" spans="1:8" s="8" customFormat="1" ht="15" customHeight="1" x14ac:dyDescent="0.25">
      <c r="A9" s="4"/>
      <c r="B9" s="18"/>
      <c r="C9" s="14" t="s">
        <v>4</v>
      </c>
      <c r="D9" s="2">
        <v>10</v>
      </c>
      <c r="F9" s="7"/>
    </row>
    <row r="10" spans="1:8" s="8" customFormat="1" ht="15" customHeight="1" x14ac:dyDescent="0.25">
      <c r="A10" s="4"/>
      <c r="B10" s="18"/>
      <c r="C10" s="14" t="s">
        <v>10</v>
      </c>
      <c r="D10" s="42">
        <v>310.60000000000002</v>
      </c>
      <c r="F10" s="7"/>
    </row>
    <row r="11" spans="1:8" s="8" customFormat="1" ht="15" customHeight="1" x14ac:dyDescent="0.25">
      <c r="A11" s="4"/>
      <c r="B11" s="19"/>
      <c r="C11" s="14" t="s">
        <v>5</v>
      </c>
      <c r="D11" s="3">
        <v>43.3</v>
      </c>
      <c r="F11" s="7"/>
    </row>
    <row r="12" spans="1:8" s="8" customFormat="1" ht="15" customHeight="1" x14ac:dyDescent="0.3">
      <c r="A12" s="4"/>
      <c r="B12" s="20"/>
      <c r="C12" s="21" t="s">
        <v>8</v>
      </c>
      <c r="D12" s="22" t="s">
        <v>9</v>
      </c>
      <c r="F12" s="7"/>
    </row>
    <row r="14" spans="1:8" ht="75" customHeight="1" x14ac:dyDescent="0.25">
      <c r="A14" s="23" t="s">
        <v>14</v>
      </c>
      <c r="B14" s="23" t="s">
        <v>15</v>
      </c>
      <c r="C14" s="23" t="s">
        <v>16</v>
      </c>
      <c r="D14" s="23" t="s">
        <v>122</v>
      </c>
      <c r="E14" s="25" t="s">
        <v>17</v>
      </c>
      <c r="G14" s="26"/>
      <c r="H14" s="23" t="s">
        <v>123</v>
      </c>
    </row>
    <row r="15" spans="1:8" x14ac:dyDescent="0.25">
      <c r="A15" s="46" t="s">
        <v>18</v>
      </c>
      <c r="B15" s="46"/>
      <c r="C15" s="46"/>
      <c r="D15" s="46"/>
      <c r="E15" s="46"/>
      <c r="G15" s="26"/>
    </row>
    <row r="16" spans="1:8" ht="93" customHeight="1" x14ac:dyDescent="0.25">
      <c r="A16" s="23">
        <v>1</v>
      </c>
      <c r="B16" s="27" t="s">
        <v>19</v>
      </c>
      <c r="C16" s="23" t="s">
        <v>20</v>
      </c>
      <c r="D16" s="47">
        <f>E16*G16*11</f>
        <v>9942.3060000000005</v>
      </c>
      <c r="E16" s="48">
        <f>2.91</f>
        <v>2.91</v>
      </c>
      <c r="G16" s="49">
        <v>310.60000000000002</v>
      </c>
      <c r="H16" s="47">
        <f>D16</f>
        <v>9942.3060000000005</v>
      </c>
    </row>
    <row r="17" spans="1:8" ht="39.6" customHeight="1" x14ac:dyDescent="0.25">
      <c r="A17" s="23">
        <v>2</v>
      </c>
      <c r="B17" s="27" t="s">
        <v>21</v>
      </c>
      <c r="C17" s="23" t="s">
        <v>22</v>
      </c>
      <c r="D17" s="47"/>
      <c r="E17" s="48"/>
      <c r="G17" s="49"/>
      <c r="H17" s="47"/>
    </row>
    <row r="18" spans="1:8" ht="28.2" customHeight="1" x14ac:dyDescent="0.25">
      <c r="A18" s="23">
        <v>3</v>
      </c>
      <c r="B18" s="27" t="s">
        <v>23</v>
      </c>
      <c r="C18" s="23" t="s">
        <v>22</v>
      </c>
      <c r="D18" s="47"/>
      <c r="E18" s="48"/>
      <c r="G18" s="49"/>
      <c r="H18" s="47"/>
    </row>
    <row r="19" spans="1:8" ht="40.5" customHeight="1" x14ac:dyDescent="0.25">
      <c r="A19" s="23">
        <v>4</v>
      </c>
      <c r="B19" s="27" t="s">
        <v>24</v>
      </c>
      <c r="C19" s="23" t="s">
        <v>22</v>
      </c>
      <c r="D19" s="47"/>
      <c r="E19" s="48"/>
      <c r="G19" s="49"/>
      <c r="H19" s="47"/>
    </row>
    <row r="20" spans="1:8" ht="54.6" customHeight="1" x14ac:dyDescent="0.25">
      <c r="A20" s="23">
        <v>5</v>
      </c>
      <c r="B20" s="27" t="s">
        <v>25</v>
      </c>
      <c r="C20" s="23" t="s">
        <v>22</v>
      </c>
      <c r="D20" s="47"/>
      <c r="E20" s="48"/>
      <c r="G20" s="49"/>
      <c r="H20" s="47"/>
    </row>
    <row r="21" spans="1:8" ht="27" customHeight="1" x14ac:dyDescent="0.25">
      <c r="A21" s="23">
        <v>6</v>
      </c>
      <c r="B21" s="27" t="s">
        <v>26</v>
      </c>
      <c r="C21" s="23"/>
      <c r="D21" s="28">
        <f>E21*G21*11</f>
        <v>341.66</v>
      </c>
      <c r="E21" s="29">
        <v>0.1</v>
      </c>
      <c r="G21" s="30">
        <v>310.60000000000002</v>
      </c>
      <c r="H21" s="28">
        <f>D21</f>
        <v>341.66</v>
      </c>
    </row>
    <row r="22" spans="1:8" x14ac:dyDescent="0.25">
      <c r="A22" s="46" t="s">
        <v>27</v>
      </c>
      <c r="B22" s="46"/>
      <c r="C22" s="46"/>
      <c r="D22" s="46"/>
      <c r="E22" s="46"/>
      <c r="G22" s="26"/>
    </row>
    <row r="23" spans="1:8" ht="27" customHeight="1" x14ac:dyDescent="0.25">
      <c r="A23" s="23">
        <v>1</v>
      </c>
      <c r="B23" s="27" t="s">
        <v>28</v>
      </c>
      <c r="C23" s="23" t="s">
        <v>29</v>
      </c>
      <c r="D23" s="47">
        <f>E23*G23*11</f>
        <v>3587.4300000000007</v>
      </c>
      <c r="E23" s="48">
        <v>1.05</v>
      </c>
      <c r="G23" s="49">
        <v>310.60000000000002</v>
      </c>
      <c r="H23" s="47">
        <f>D23</f>
        <v>3587.4300000000007</v>
      </c>
    </row>
    <row r="24" spans="1:8" ht="26.4" customHeight="1" x14ac:dyDescent="0.25">
      <c r="A24" s="23">
        <v>2</v>
      </c>
      <c r="B24" s="27" t="s">
        <v>30</v>
      </c>
      <c r="C24" s="23" t="s">
        <v>31</v>
      </c>
      <c r="D24" s="47"/>
      <c r="E24" s="48"/>
      <c r="G24" s="49"/>
      <c r="H24" s="47"/>
    </row>
    <row r="25" spans="1:8" ht="78" customHeight="1" x14ac:dyDescent="0.25">
      <c r="A25" s="23">
        <v>3</v>
      </c>
      <c r="B25" s="27" t="s">
        <v>32</v>
      </c>
      <c r="C25" s="23" t="s">
        <v>33</v>
      </c>
      <c r="D25" s="47"/>
      <c r="E25" s="48"/>
      <c r="G25" s="49"/>
      <c r="H25" s="47"/>
    </row>
    <row r="26" spans="1:8" ht="25.8" customHeight="1" x14ac:dyDescent="0.25">
      <c r="A26" s="23">
        <v>4</v>
      </c>
      <c r="B26" s="27" t="s">
        <v>34</v>
      </c>
      <c r="C26" s="23" t="s">
        <v>22</v>
      </c>
      <c r="D26" s="24">
        <f>E26*G26*11</f>
        <v>717.48599999999999</v>
      </c>
      <c r="E26" s="25">
        <v>0.21</v>
      </c>
      <c r="G26" s="31">
        <v>310.60000000000002</v>
      </c>
      <c r="H26" s="24">
        <f>D26</f>
        <v>717.48599999999999</v>
      </c>
    </row>
    <row r="27" spans="1:8" x14ac:dyDescent="0.25">
      <c r="A27" s="46" t="s">
        <v>35</v>
      </c>
      <c r="B27" s="46"/>
      <c r="C27" s="46"/>
      <c r="D27" s="46"/>
      <c r="E27" s="46"/>
      <c r="G27" s="26"/>
    </row>
    <row r="28" spans="1:8" x14ac:dyDescent="0.25">
      <c r="A28" s="50" t="s">
        <v>36</v>
      </c>
      <c r="B28" s="50"/>
      <c r="C28" s="50"/>
      <c r="D28" s="47">
        <f>E28*G28*11</f>
        <v>13290.574000000002</v>
      </c>
      <c r="E28" s="48">
        <f>2.89+1</f>
        <v>3.89</v>
      </c>
      <c r="G28" s="49">
        <v>310.60000000000002</v>
      </c>
      <c r="H28" s="47">
        <f>D28</f>
        <v>13290.574000000002</v>
      </c>
    </row>
    <row r="29" spans="1:8" ht="19.2" customHeight="1" x14ac:dyDescent="0.25">
      <c r="A29" s="23">
        <v>1</v>
      </c>
      <c r="B29" s="27" t="s">
        <v>37</v>
      </c>
      <c r="C29" s="23" t="s">
        <v>38</v>
      </c>
      <c r="D29" s="47"/>
      <c r="E29" s="48"/>
      <c r="G29" s="49"/>
      <c r="H29" s="47"/>
    </row>
    <row r="30" spans="1:8" ht="51.6" customHeight="1" x14ac:dyDescent="0.25">
      <c r="A30" s="23">
        <v>2</v>
      </c>
      <c r="B30" s="27" t="s">
        <v>39</v>
      </c>
      <c r="C30" s="23" t="s">
        <v>40</v>
      </c>
      <c r="D30" s="47"/>
      <c r="E30" s="48"/>
      <c r="G30" s="49"/>
      <c r="H30" s="47"/>
    </row>
    <row r="31" spans="1:8" ht="18" customHeight="1" x14ac:dyDescent="0.25">
      <c r="A31" s="23">
        <v>3</v>
      </c>
      <c r="B31" s="27" t="s">
        <v>41</v>
      </c>
      <c r="C31" s="23" t="s">
        <v>42</v>
      </c>
      <c r="D31" s="47"/>
      <c r="E31" s="48"/>
      <c r="G31" s="49"/>
      <c r="H31" s="47"/>
    </row>
    <row r="32" spans="1:8" ht="27.6" customHeight="1" x14ac:dyDescent="0.25">
      <c r="A32" s="23">
        <v>4</v>
      </c>
      <c r="B32" s="27" t="s">
        <v>43</v>
      </c>
      <c r="C32" s="23" t="s">
        <v>44</v>
      </c>
      <c r="D32" s="47"/>
      <c r="E32" s="48"/>
      <c r="G32" s="49"/>
      <c r="H32" s="47"/>
    </row>
    <row r="33" spans="1:8" ht="16.8" customHeight="1" x14ac:dyDescent="0.25">
      <c r="A33" s="23">
        <v>5</v>
      </c>
      <c r="B33" s="27" t="s">
        <v>45</v>
      </c>
      <c r="C33" s="23" t="s">
        <v>46</v>
      </c>
      <c r="D33" s="47"/>
      <c r="E33" s="48"/>
      <c r="G33" s="49"/>
      <c r="H33" s="47"/>
    </row>
    <row r="34" spans="1:8" x14ac:dyDescent="0.25">
      <c r="A34" s="50" t="s">
        <v>47</v>
      </c>
      <c r="B34" s="50"/>
      <c r="C34" s="50"/>
      <c r="D34" s="47"/>
      <c r="E34" s="48"/>
      <c r="G34" s="49"/>
      <c r="H34" s="47"/>
    </row>
    <row r="35" spans="1:8" ht="25.8" customHeight="1" x14ac:dyDescent="0.25">
      <c r="A35" s="23">
        <v>6</v>
      </c>
      <c r="B35" s="27" t="s">
        <v>48</v>
      </c>
      <c r="C35" s="23" t="s">
        <v>49</v>
      </c>
      <c r="D35" s="47"/>
      <c r="E35" s="48"/>
      <c r="G35" s="49"/>
      <c r="H35" s="47"/>
    </row>
    <row r="36" spans="1:8" ht="40.200000000000003" customHeight="1" x14ac:dyDescent="0.25">
      <c r="A36" s="23">
        <v>7</v>
      </c>
      <c r="B36" s="27" t="s">
        <v>50</v>
      </c>
      <c r="C36" s="23" t="s">
        <v>49</v>
      </c>
      <c r="D36" s="47"/>
      <c r="E36" s="48"/>
      <c r="G36" s="49"/>
      <c r="H36" s="47"/>
    </row>
    <row r="37" spans="1:8" ht="42" customHeight="1" x14ac:dyDescent="0.25">
      <c r="A37" s="23">
        <v>8</v>
      </c>
      <c r="B37" s="27" t="s">
        <v>51</v>
      </c>
      <c r="C37" s="23" t="s">
        <v>38</v>
      </c>
      <c r="D37" s="47"/>
      <c r="E37" s="48"/>
      <c r="G37" s="49"/>
      <c r="H37" s="47"/>
    </row>
    <row r="38" spans="1:8" ht="20.399999999999999" customHeight="1" x14ac:dyDescent="0.25">
      <c r="A38" s="23">
        <v>9</v>
      </c>
      <c r="B38" s="27" t="s">
        <v>52</v>
      </c>
      <c r="C38" s="23" t="s">
        <v>38</v>
      </c>
      <c r="D38" s="47"/>
      <c r="E38" s="48"/>
      <c r="G38" s="49"/>
      <c r="H38" s="47"/>
    </row>
    <row r="39" spans="1:8" ht="31.8" customHeight="1" x14ac:dyDescent="0.25">
      <c r="A39" s="23">
        <v>10</v>
      </c>
      <c r="B39" s="27" t="s">
        <v>39</v>
      </c>
      <c r="C39" s="23" t="s">
        <v>53</v>
      </c>
      <c r="D39" s="47"/>
      <c r="E39" s="48"/>
      <c r="G39" s="49"/>
      <c r="H39" s="47"/>
    </row>
    <row r="40" spans="1:8" ht="17.399999999999999" customHeight="1" x14ac:dyDescent="0.25">
      <c r="A40" s="23">
        <v>11</v>
      </c>
      <c r="B40" s="27" t="s">
        <v>54</v>
      </c>
      <c r="C40" s="23" t="s">
        <v>38</v>
      </c>
      <c r="D40" s="47"/>
      <c r="E40" s="48"/>
      <c r="G40" s="49"/>
      <c r="H40" s="47"/>
    </row>
    <row r="41" spans="1:8" x14ac:dyDescent="0.25">
      <c r="A41" s="46" t="s">
        <v>55</v>
      </c>
      <c r="B41" s="46"/>
      <c r="C41" s="46"/>
      <c r="D41" s="46"/>
      <c r="E41" s="46"/>
      <c r="G41" s="26"/>
    </row>
    <row r="42" spans="1:8" x14ac:dyDescent="0.25">
      <c r="A42" s="50" t="s">
        <v>56</v>
      </c>
      <c r="B42" s="50"/>
      <c r="C42" s="50"/>
      <c r="D42" s="47">
        <f>E42*G42*11</f>
        <v>11377.278</v>
      </c>
      <c r="E42" s="48">
        <f>2.83+0.5</f>
        <v>3.33</v>
      </c>
      <c r="G42" s="49">
        <v>310.60000000000002</v>
      </c>
      <c r="H42" s="47">
        <f>D42</f>
        <v>11377.278</v>
      </c>
    </row>
    <row r="43" spans="1:8" ht="94.8" customHeight="1" x14ac:dyDescent="0.25">
      <c r="A43" s="23">
        <v>1</v>
      </c>
      <c r="B43" s="27" t="s">
        <v>57</v>
      </c>
      <c r="C43" s="23" t="s">
        <v>58</v>
      </c>
      <c r="D43" s="47"/>
      <c r="E43" s="48"/>
      <c r="G43" s="49"/>
      <c r="H43" s="47"/>
    </row>
    <row r="44" spans="1:8" ht="54.6" customHeight="1" x14ac:dyDescent="0.25">
      <c r="A44" s="23">
        <v>2</v>
      </c>
      <c r="B44" s="27" t="s">
        <v>59</v>
      </c>
      <c r="C44" s="23" t="s">
        <v>58</v>
      </c>
      <c r="D44" s="47"/>
      <c r="E44" s="48"/>
      <c r="G44" s="49"/>
      <c r="H44" s="47"/>
    </row>
    <row r="45" spans="1:8" s="32" customFormat="1" ht="19.2" customHeight="1" x14ac:dyDescent="0.25">
      <c r="A45" s="23">
        <v>3</v>
      </c>
      <c r="B45" s="27" t="s">
        <v>60</v>
      </c>
      <c r="C45" s="23" t="s">
        <v>22</v>
      </c>
      <c r="D45" s="47"/>
      <c r="E45" s="48"/>
      <c r="G45" s="49"/>
      <c r="H45" s="47"/>
    </row>
    <row r="46" spans="1:8" s="32" customFormat="1" ht="30" customHeight="1" x14ac:dyDescent="0.25">
      <c r="A46" s="23">
        <v>4</v>
      </c>
      <c r="B46" s="27" t="s">
        <v>61</v>
      </c>
      <c r="C46" s="23" t="s">
        <v>58</v>
      </c>
      <c r="D46" s="47"/>
      <c r="E46" s="48"/>
      <c r="G46" s="49"/>
      <c r="H46" s="47"/>
    </row>
    <row r="47" spans="1:8" x14ac:dyDescent="0.25">
      <c r="A47" s="50" t="s">
        <v>62</v>
      </c>
      <c r="B47" s="50"/>
      <c r="C47" s="50"/>
      <c r="D47" s="47">
        <f>E47*G47*11</f>
        <v>8541.5</v>
      </c>
      <c r="E47" s="48">
        <f>2+0.5</f>
        <v>2.5</v>
      </c>
      <c r="G47" s="51">
        <v>310.60000000000002</v>
      </c>
      <c r="H47" s="47">
        <f>D47</f>
        <v>8541.5</v>
      </c>
    </row>
    <row r="48" spans="1:8" ht="68.25" customHeight="1" x14ac:dyDescent="0.25">
      <c r="A48" s="23">
        <v>1</v>
      </c>
      <c r="B48" s="27" t="s">
        <v>63</v>
      </c>
      <c r="C48" s="23" t="s">
        <v>58</v>
      </c>
      <c r="D48" s="47"/>
      <c r="E48" s="48"/>
      <c r="G48" s="51"/>
      <c r="H48" s="47"/>
    </row>
    <row r="49" spans="1:8" ht="42" customHeight="1" x14ac:dyDescent="0.25">
      <c r="A49" s="23">
        <v>2</v>
      </c>
      <c r="B49" s="27" t="s">
        <v>64</v>
      </c>
      <c r="C49" s="23" t="s">
        <v>58</v>
      </c>
      <c r="D49" s="47"/>
      <c r="E49" s="48"/>
      <c r="G49" s="51"/>
      <c r="H49" s="47"/>
    </row>
    <row r="50" spans="1:8" ht="56.25" customHeight="1" x14ac:dyDescent="0.25">
      <c r="A50" s="23">
        <v>3</v>
      </c>
      <c r="B50" s="27" t="s">
        <v>65</v>
      </c>
      <c r="C50" s="23" t="s">
        <v>58</v>
      </c>
      <c r="D50" s="47"/>
      <c r="E50" s="48"/>
      <c r="G50" s="51"/>
      <c r="H50" s="47"/>
    </row>
    <row r="51" spans="1:8" ht="13.8" customHeight="1" x14ac:dyDescent="0.25">
      <c r="A51" s="23">
        <v>4</v>
      </c>
      <c r="B51" s="27" t="s">
        <v>66</v>
      </c>
      <c r="C51" s="23" t="s">
        <v>22</v>
      </c>
      <c r="D51" s="47"/>
      <c r="E51" s="48"/>
      <c r="G51" s="51"/>
      <c r="H51" s="47"/>
    </row>
    <row r="52" spans="1:8" ht="42" customHeight="1" x14ac:dyDescent="0.25">
      <c r="A52" s="23">
        <v>5</v>
      </c>
      <c r="B52" s="27" t="s">
        <v>64</v>
      </c>
      <c r="C52" s="23" t="s">
        <v>22</v>
      </c>
      <c r="D52" s="47"/>
      <c r="E52" s="48"/>
      <c r="G52" s="51"/>
      <c r="H52" s="47"/>
    </row>
    <row r="53" spans="1:8" s="32" customFormat="1" ht="40.200000000000003" customHeight="1" x14ac:dyDescent="0.25">
      <c r="A53" s="23">
        <v>6</v>
      </c>
      <c r="B53" s="27" t="s">
        <v>67</v>
      </c>
      <c r="C53" s="23" t="s">
        <v>58</v>
      </c>
      <c r="D53" s="47"/>
      <c r="E53" s="48"/>
      <c r="G53" s="51"/>
      <c r="H53" s="47"/>
    </row>
    <row r="54" spans="1:8" x14ac:dyDescent="0.25">
      <c r="A54" s="50" t="s">
        <v>68</v>
      </c>
      <c r="B54" s="50"/>
      <c r="C54" s="50"/>
      <c r="D54" s="47">
        <f>E54*G54*11</f>
        <v>11787.270000000002</v>
      </c>
      <c r="E54" s="48">
        <f>2.45+1</f>
        <v>3.45</v>
      </c>
      <c r="G54" s="49">
        <v>310.60000000000002</v>
      </c>
      <c r="H54" s="47">
        <f>D54</f>
        <v>11787.270000000002</v>
      </c>
    </row>
    <row r="55" spans="1:8" ht="53.4" customHeight="1" x14ac:dyDescent="0.25">
      <c r="A55" s="23">
        <v>1</v>
      </c>
      <c r="B55" s="27" t="s">
        <v>69</v>
      </c>
      <c r="C55" s="23" t="s">
        <v>70</v>
      </c>
      <c r="D55" s="47"/>
      <c r="E55" s="48"/>
      <c r="G55" s="49"/>
      <c r="H55" s="47"/>
    </row>
    <row r="56" spans="1:8" x14ac:dyDescent="0.25">
      <c r="A56" s="50" t="s">
        <v>71</v>
      </c>
      <c r="B56" s="50"/>
      <c r="C56" s="50"/>
      <c r="D56" s="47">
        <f>E56*G56*11</f>
        <v>25419.504000000001</v>
      </c>
      <c r="E56" s="48">
        <f>5+2.44</f>
        <v>7.4399999999999995</v>
      </c>
      <c r="G56" s="51">
        <v>310.60000000000002</v>
      </c>
      <c r="H56" s="47">
        <f>D56</f>
        <v>25419.504000000001</v>
      </c>
    </row>
    <row r="57" spans="1:8" ht="41.4" customHeight="1" x14ac:dyDescent="0.25">
      <c r="A57" s="23">
        <v>1</v>
      </c>
      <c r="B57" s="27" t="s">
        <v>72</v>
      </c>
      <c r="C57" s="23" t="s">
        <v>22</v>
      </c>
      <c r="D57" s="47"/>
      <c r="E57" s="48"/>
      <c r="G57" s="51"/>
      <c r="H57" s="47"/>
    </row>
    <row r="58" spans="1:8" ht="16.8" customHeight="1" x14ac:dyDescent="0.25">
      <c r="A58" s="23">
        <v>2</v>
      </c>
      <c r="B58" s="27" t="s">
        <v>73</v>
      </c>
      <c r="C58" s="23" t="s">
        <v>22</v>
      </c>
      <c r="D58" s="47"/>
      <c r="E58" s="48"/>
      <c r="G58" s="51"/>
      <c r="H58" s="47"/>
    </row>
    <row r="59" spans="1:8" s="32" customFormat="1" ht="18" customHeight="1" x14ac:dyDescent="0.25">
      <c r="A59" s="23">
        <v>3</v>
      </c>
      <c r="B59" s="27" t="s">
        <v>60</v>
      </c>
      <c r="C59" s="23" t="s">
        <v>22</v>
      </c>
      <c r="D59" s="47"/>
      <c r="E59" s="48"/>
      <c r="G59" s="51"/>
      <c r="H59" s="47"/>
    </row>
    <row r="60" spans="1:8" s="32" customFormat="1" ht="31.2" customHeight="1" x14ac:dyDescent="0.25">
      <c r="A60" s="23">
        <v>4</v>
      </c>
      <c r="B60" s="27" t="s">
        <v>61</v>
      </c>
      <c r="C60" s="23" t="s">
        <v>58</v>
      </c>
      <c r="D60" s="47"/>
      <c r="E60" s="48"/>
      <c r="G60" s="51"/>
      <c r="H60" s="47"/>
    </row>
    <row r="61" spans="1:8" ht="40.799999999999997" customHeight="1" x14ac:dyDescent="0.25">
      <c r="A61" s="23">
        <v>5</v>
      </c>
      <c r="B61" s="27" t="s">
        <v>74</v>
      </c>
      <c r="C61" s="23" t="s">
        <v>58</v>
      </c>
      <c r="D61" s="47"/>
      <c r="E61" s="48"/>
      <c r="G61" s="51"/>
      <c r="H61" s="47"/>
    </row>
    <row r="62" spans="1:8" ht="27" customHeight="1" x14ac:dyDescent="0.25">
      <c r="A62" s="23">
        <v>6</v>
      </c>
      <c r="B62" s="27" t="s">
        <v>75</v>
      </c>
      <c r="C62" s="23" t="s">
        <v>22</v>
      </c>
      <c r="D62" s="47"/>
      <c r="E62" s="48"/>
      <c r="G62" s="51"/>
      <c r="H62" s="47"/>
    </row>
    <row r="63" spans="1:8" ht="15" customHeight="1" x14ac:dyDescent="0.25">
      <c r="A63" s="23">
        <v>7</v>
      </c>
      <c r="B63" s="27" t="s">
        <v>76</v>
      </c>
      <c r="C63" s="23" t="s">
        <v>22</v>
      </c>
      <c r="D63" s="47"/>
      <c r="E63" s="48"/>
      <c r="G63" s="51"/>
      <c r="H63" s="47"/>
    </row>
    <row r="64" spans="1:8" x14ac:dyDescent="0.25">
      <c r="A64" s="50" t="s">
        <v>77</v>
      </c>
      <c r="B64" s="50"/>
      <c r="C64" s="50"/>
      <c r="D64" s="47">
        <f>E64*G64*11</f>
        <v>10659.792000000001</v>
      </c>
      <c r="E64" s="52">
        <f>3.45-0.33</f>
        <v>3.12</v>
      </c>
      <c r="G64" s="49">
        <v>310.60000000000002</v>
      </c>
      <c r="H64" s="47">
        <f>D64</f>
        <v>10659.792000000001</v>
      </c>
    </row>
    <row r="65" spans="1:8" ht="67.2" customHeight="1" x14ac:dyDescent="0.25">
      <c r="A65" s="23">
        <v>1</v>
      </c>
      <c r="B65" s="27" t="s">
        <v>78</v>
      </c>
      <c r="C65" s="23" t="s">
        <v>22</v>
      </c>
      <c r="D65" s="47"/>
      <c r="E65" s="52"/>
      <c r="G65" s="49"/>
      <c r="H65" s="47"/>
    </row>
    <row r="66" spans="1:8" ht="27.6" customHeight="1" x14ac:dyDescent="0.25">
      <c r="A66" s="23">
        <v>2</v>
      </c>
      <c r="B66" s="27" t="s">
        <v>79</v>
      </c>
      <c r="C66" s="23" t="s">
        <v>22</v>
      </c>
      <c r="D66" s="47"/>
      <c r="E66" s="52"/>
      <c r="G66" s="49"/>
      <c r="H66" s="47"/>
    </row>
    <row r="67" spans="1:8" ht="82.5" customHeight="1" x14ac:dyDescent="0.25">
      <c r="A67" s="23">
        <v>3</v>
      </c>
      <c r="B67" s="27" t="s">
        <v>80</v>
      </c>
      <c r="C67" s="23" t="s">
        <v>22</v>
      </c>
      <c r="D67" s="47"/>
      <c r="E67" s="52"/>
      <c r="G67" s="49"/>
      <c r="H67" s="47"/>
    </row>
    <row r="68" spans="1:8" s="32" customFormat="1" ht="39" customHeight="1" x14ac:dyDescent="0.25">
      <c r="A68" s="23">
        <v>4</v>
      </c>
      <c r="B68" s="27" t="s">
        <v>81</v>
      </c>
      <c r="C68" s="23" t="s">
        <v>58</v>
      </c>
      <c r="D68" s="47"/>
      <c r="E68" s="52"/>
      <c r="G68" s="49"/>
      <c r="H68" s="47"/>
    </row>
    <row r="69" spans="1:8" x14ac:dyDescent="0.25">
      <c r="A69" s="50" t="s">
        <v>82</v>
      </c>
      <c r="B69" s="50"/>
      <c r="C69" s="50"/>
      <c r="D69" s="50"/>
      <c r="E69" s="50"/>
      <c r="G69" s="26"/>
    </row>
    <row r="70" spans="1:8" ht="66.599999999999994" customHeight="1" x14ac:dyDescent="0.25">
      <c r="A70" s="23">
        <v>1</v>
      </c>
      <c r="B70" s="27" t="s">
        <v>83</v>
      </c>
      <c r="C70" s="23" t="s">
        <v>84</v>
      </c>
      <c r="D70" s="47">
        <f>E70*G70*11</f>
        <v>8234.0060000000012</v>
      </c>
      <c r="E70" s="48">
        <v>2.41</v>
      </c>
      <c r="G70" s="49">
        <v>310.60000000000002</v>
      </c>
      <c r="H70" s="47">
        <f>D70</f>
        <v>8234.0060000000012</v>
      </c>
    </row>
    <row r="71" spans="1:8" ht="25.8" customHeight="1" x14ac:dyDescent="0.25">
      <c r="A71" s="23">
        <v>2</v>
      </c>
      <c r="B71" s="27" t="s">
        <v>85</v>
      </c>
      <c r="C71" s="23" t="s">
        <v>86</v>
      </c>
      <c r="D71" s="47"/>
      <c r="E71" s="48"/>
      <c r="G71" s="49"/>
      <c r="H71" s="47"/>
    </row>
    <row r="72" spans="1:8" ht="15" customHeight="1" x14ac:dyDescent="0.25">
      <c r="A72" s="50" t="s">
        <v>87</v>
      </c>
      <c r="B72" s="50"/>
      <c r="C72" s="50"/>
      <c r="D72" s="50"/>
      <c r="E72" s="50"/>
      <c r="G72" s="26"/>
    </row>
    <row r="73" spans="1:8" ht="78.75" customHeight="1" x14ac:dyDescent="0.25">
      <c r="A73" s="23">
        <v>1</v>
      </c>
      <c r="B73" s="27" t="s">
        <v>88</v>
      </c>
      <c r="C73" s="33" t="s">
        <v>89</v>
      </c>
      <c r="D73" s="47">
        <f>E73*G73*11</f>
        <v>13153.910000000002</v>
      </c>
      <c r="E73" s="48">
        <v>3.85</v>
      </c>
      <c r="G73" s="49">
        <v>310.60000000000002</v>
      </c>
      <c r="H73" s="47">
        <f>D73</f>
        <v>13153.910000000002</v>
      </c>
    </row>
    <row r="74" spans="1:8" ht="70.5" customHeight="1" x14ac:dyDescent="0.25">
      <c r="A74" s="23">
        <v>2</v>
      </c>
      <c r="B74" s="27" t="s">
        <v>90</v>
      </c>
      <c r="C74" s="33" t="s">
        <v>89</v>
      </c>
      <c r="D74" s="47"/>
      <c r="E74" s="48"/>
      <c r="G74" s="49"/>
      <c r="H74" s="47"/>
    </row>
    <row r="75" spans="1:8" ht="67.5" customHeight="1" x14ac:dyDescent="0.25">
      <c r="A75" s="54">
        <v>3</v>
      </c>
      <c r="B75" s="27" t="s">
        <v>91</v>
      </c>
      <c r="C75" s="54" t="s">
        <v>92</v>
      </c>
      <c r="D75" s="47"/>
      <c r="E75" s="48"/>
      <c r="G75" s="49"/>
      <c r="H75" s="47"/>
    </row>
    <row r="76" spans="1:8" ht="30.75" customHeight="1" x14ac:dyDescent="0.25">
      <c r="A76" s="54"/>
      <c r="B76" s="27" t="s">
        <v>93</v>
      </c>
      <c r="C76" s="54"/>
      <c r="D76" s="47"/>
      <c r="E76" s="48"/>
      <c r="G76" s="49"/>
      <c r="H76" s="47"/>
    </row>
    <row r="77" spans="1:8" ht="66" customHeight="1" x14ac:dyDescent="0.25">
      <c r="A77" s="54"/>
      <c r="B77" s="27" t="s">
        <v>94</v>
      </c>
      <c r="C77" s="54"/>
      <c r="D77" s="47"/>
      <c r="E77" s="48"/>
      <c r="G77" s="49"/>
      <c r="H77" s="47"/>
    </row>
    <row r="78" spans="1:8" ht="54.75" customHeight="1" x14ac:dyDescent="0.25">
      <c r="A78" s="54"/>
      <c r="B78" s="27" t="s">
        <v>95</v>
      </c>
      <c r="C78" s="54"/>
      <c r="D78" s="47"/>
      <c r="E78" s="48"/>
      <c r="G78" s="49"/>
      <c r="H78" s="47"/>
    </row>
    <row r="79" spans="1:8" ht="80.25" customHeight="1" x14ac:dyDescent="0.25">
      <c r="A79" s="23">
        <v>4</v>
      </c>
      <c r="B79" s="27" t="s">
        <v>96</v>
      </c>
      <c r="C79" s="33" t="s">
        <v>97</v>
      </c>
      <c r="D79" s="47"/>
      <c r="E79" s="48"/>
      <c r="G79" s="49"/>
      <c r="H79" s="47"/>
    </row>
    <row r="80" spans="1:8" ht="42" customHeight="1" x14ac:dyDescent="0.25">
      <c r="A80" s="23">
        <v>5</v>
      </c>
      <c r="B80" s="27" t="s">
        <v>98</v>
      </c>
      <c r="C80" s="23" t="s">
        <v>99</v>
      </c>
      <c r="D80" s="47"/>
      <c r="E80" s="48"/>
      <c r="G80" s="49"/>
      <c r="H80" s="47"/>
    </row>
    <row r="81" spans="1:9" ht="66" customHeight="1" x14ac:dyDescent="0.25">
      <c r="A81" s="23">
        <v>6</v>
      </c>
      <c r="B81" s="27" t="s">
        <v>100</v>
      </c>
      <c r="C81" s="23" t="s">
        <v>101</v>
      </c>
      <c r="D81" s="47"/>
      <c r="E81" s="48"/>
      <c r="G81" s="49"/>
      <c r="H81" s="47"/>
    </row>
    <row r="82" spans="1:9" ht="42.6" customHeight="1" x14ac:dyDescent="0.25">
      <c r="A82" s="23">
        <v>7</v>
      </c>
      <c r="B82" s="27" t="s">
        <v>102</v>
      </c>
      <c r="C82" s="23" t="s">
        <v>58</v>
      </c>
      <c r="D82" s="47"/>
      <c r="E82" s="48"/>
      <c r="G82" s="49"/>
      <c r="H82" s="47"/>
    </row>
    <row r="83" spans="1:9" ht="81" customHeight="1" x14ac:dyDescent="0.25">
      <c r="A83" s="23">
        <v>8</v>
      </c>
      <c r="B83" s="27" t="s">
        <v>103</v>
      </c>
      <c r="C83" s="23" t="s">
        <v>104</v>
      </c>
      <c r="D83" s="47"/>
      <c r="E83" s="48"/>
      <c r="G83" s="49"/>
      <c r="H83" s="47"/>
    </row>
    <row r="84" spans="1:9" ht="107.4" customHeight="1" x14ac:dyDescent="0.25">
      <c r="A84" s="23">
        <v>9</v>
      </c>
      <c r="B84" s="27" t="s">
        <v>105</v>
      </c>
      <c r="C84" s="23" t="s">
        <v>106</v>
      </c>
      <c r="D84" s="47"/>
      <c r="E84" s="48"/>
      <c r="G84" s="49"/>
      <c r="H84" s="47"/>
    </row>
    <row r="85" spans="1:9" ht="52.2" customHeight="1" x14ac:dyDescent="0.25">
      <c r="A85" s="23">
        <v>10</v>
      </c>
      <c r="B85" s="27" t="s">
        <v>107</v>
      </c>
      <c r="C85" s="23" t="s">
        <v>108</v>
      </c>
      <c r="D85" s="47"/>
      <c r="E85" s="48"/>
      <c r="G85" s="49"/>
      <c r="H85" s="47"/>
    </row>
    <row r="86" spans="1:9" ht="26.4" customHeight="1" x14ac:dyDescent="0.25">
      <c r="A86" s="23">
        <v>11</v>
      </c>
      <c r="B86" s="27" t="s">
        <v>109</v>
      </c>
      <c r="C86" s="23" t="s">
        <v>110</v>
      </c>
      <c r="D86" s="47"/>
      <c r="E86" s="48"/>
      <c r="G86" s="49"/>
      <c r="H86" s="47"/>
    </row>
    <row r="87" spans="1:9" ht="42" customHeight="1" x14ac:dyDescent="0.25">
      <c r="A87" s="23">
        <v>12</v>
      </c>
      <c r="B87" s="27" t="s">
        <v>111</v>
      </c>
      <c r="C87" s="23" t="s">
        <v>112</v>
      </c>
      <c r="D87" s="47"/>
      <c r="E87" s="48"/>
      <c r="G87" s="49"/>
      <c r="H87" s="47"/>
    </row>
    <row r="88" spans="1:9" ht="103.5" customHeight="1" x14ac:dyDescent="0.25">
      <c r="A88" s="23">
        <v>13</v>
      </c>
      <c r="B88" s="27" t="s">
        <v>113</v>
      </c>
      <c r="C88" s="23" t="s">
        <v>114</v>
      </c>
      <c r="D88" s="47"/>
      <c r="E88" s="48"/>
      <c r="G88" s="49"/>
      <c r="H88" s="47"/>
    </row>
    <row r="89" spans="1:9" ht="78.75" hidden="1" customHeight="1" x14ac:dyDescent="0.25">
      <c r="A89" s="23" t="s">
        <v>115</v>
      </c>
      <c r="B89" s="27" t="s">
        <v>116</v>
      </c>
      <c r="C89" s="23" t="s">
        <v>117</v>
      </c>
      <c r="D89" s="47"/>
      <c r="E89" s="48"/>
      <c r="G89" s="49"/>
      <c r="H89" s="47"/>
    </row>
    <row r="90" spans="1:9" hidden="1" x14ac:dyDescent="0.25">
      <c r="A90" s="23" t="s">
        <v>118</v>
      </c>
      <c r="B90" s="34"/>
      <c r="C90" s="33"/>
      <c r="D90" s="35"/>
      <c r="E90" s="36"/>
      <c r="G90" s="26"/>
    </row>
    <row r="91" spans="1:9" ht="54" customHeight="1" x14ac:dyDescent="0.25">
      <c r="A91" s="23">
        <v>14</v>
      </c>
      <c r="B91" s="27" t="s">
        <v>119</v>
      </c>
      <c r="C91" s="23" t="s">
        <v>120</v>
      </c>
      <c r="D91" s="24">
        <f>E91*G91*11</f>
        <v>136.66400000000002</v>
      </c>
      <c r="E91" s="25">
        <v>0.04</v>
      </c>
      <c r="F91" s="6"/>
      <c r="G91" s="37">
        <v>310.60000000000002</v>
      </c>
      <c r="H91" s="24">
        <f>D91</f>
        <v>136.66400000000002</v>
      </c>
    </row>
    <row r="92" spans="1:9" ht="21.6" customHeight="1" x14ac:dyDescent="0.25">
      <c r="A92" s="53" t="s">
        <v>121</v>
      </c>
      <c r="B92" s="53"/>
      <c r="C92" s="53"/>
      <c r="D92" s="38">
        <f>D16+D21+D23+D26+D28+D42+D47+D54+D56+D64+D70+D73+D91</f>
        <v>117189.38000000002</v>
      </c>
      <c r="E92" s="29"/>
      <c r="G92" s="39"/>
      <c r="H92" s="38">
        <f>H16+H21+H23+H26+H28+H42+H47+H54+H56+H64+H70+H73+H91</f>
        <v>117189.38000000002</v>
      </c>
      <c r="I92" s="26"/>
    </row>
    <row r="93" spans="1:9" x14ac:dyDescent="0.25">
      <c r="A93" s="40"/>
      <c r="D93" s="41"/>
      <c r="E93" s="6"/>
      <c r="G93" s="26"/>
      <c r="I93" s="26"/>
    </row>
    <row r="94" spans="1:9" x14ac:dyDescent="0.25">
      <c r="E94" s="6"/>
      <c r="G94" s="26"/>
      <c r="I94" s="26"/>
    </row>
    <row r="95" spans="1:9" x14ac:dyDescent="0.25">
      <c r="E95" s="6"/>
      <c r="G95" s="26"/>
      <c r="I95" s="26"/>
    </row>
  </sheetData>
  <mergeCells count="60">
    <mergeCell ref="A92:C92"/>
    <mergeCell ref="H16:H20"/>
    <mergeCell ref="H23:H25"/>
    <mergeCell ref="H28:H40"/>
    <mergeCell ref="H42:H46"/>
    <mergeCell ref="H47:H53"/>
    <mergeCell ref="H54:H55"/>
    <mergeCell ref="H56:H63"/>
    <mergeCell ref="H64:H68"/>
    <mergeCell ref="H70:H71"/>
    <mergeCell ref="H73:H89"/>
    <mergeCell ref="D73:D89"/>
    <mergeCell ref="E73:E89"/>
    <mergeCell ref="G73:G89"/>
    <mergeCell ref="A75:A78"/>
    <mergeCell ref="C75:C78"/>
    <mergeCell ref="A69:E69"/>
    <mergeCell ref="D70:D71"/>
    <mergeCell ref="E70:E71"/>
    <mergeCell ref="G70:G71"/>
    <mergeCell ref="A72:E72"/>
    <mergeCell ref="A56:C56"/>
    <mergeCell ref="D56:D63"/>
    <mergeCell ref="E56:E63"/>
    <mergeCell ref="G56:G63"/>
    <mergeCell ref="A64:C64"/>
    <mergeCell ref="D64:D68"/>
    <mergeCell ref="E64:E68"/>
    <mergeCell ref="G64:G68"/>
    <mergeCell ref="A47:C47"/>
    <mergeCell ref="D47:D53"/>
    <mergeCell ref="E47:E53"/>
    <mergeCell ref="G47:G53"/>
    <mergeCell ref="A54:C54"/>
    <mergeCell ref="D54:D55"/>
    <mergeCell ref="E54:E55"/>
    <mergeCell ref="G54:G55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0866141732283472" right="0.70866141732283472" top="0.74803149606299213" bottom="0.74803149606299213" header="0.31496062992125984" footer="0.31496062992125984"/>
  <pageSetup paperSize="9" scale="93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2022-12-27T02:44:14Z</cp:lastPrinted>
  <dcterms:created xsi:type="dcterms:W3CDTF">2018-12-12T05:07:38Z</dcterms:created>
  <dcterms:modified xsi:type="dcterms:W3CDTF">2023-01-13T05:19:20Z</dcterms:modified>
</cp:coreProperties>
</file>