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Городок-2024\"/>
    </mc:Choice>
  </mc:AlternateContent>
  <bookViews>
    <workbookView xWindow="0" yWindow="0" windowWidth="23040" windowHeight="9192"/>
  </bookViews>
  <sheets>
    <sheet name="Юбилейный 4 пер" sheetId="1" r:id="rId1"/>
  </sheets>
  <definedNames>
    <definedName name="_xlnm.Print_Area" localSheetId="0">'Юбилейный 4 пер'!$A$1:$E$81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D61" i="1" l="1"/>
  <c r="D58" i="1"/>
  <c r="D14" i="1"/>
  <c r="D11" i="1"/>
  <c r="D9" i="1"/>
  <c r="F81" i="1"/>
  <c r="E35" i="1" l="1"/>
  <c r="D35" i="1" s="1"/>
  <c r="E30" i="1"/>
  <c r="D30" i="1" s="1"/>
  <c r="E16" i="1"/>
  <c r="D16" i="1" s="1"/>
  <c r="E42" i="1"/>
  <c r="D42" i="1" s="1"/>
  <c r="E44" i="1"/>
  <c r="D44" i="1" s="1"/>
  <c r="D4" i="1" l="1"/>
  <c r="D81" i="1" s="1"/>
  <c r="E80" i="1"/>
  <c r="E52" i="1"/>
  <c r="D52" i="1" s="1"/>
</calcChain>
</file>

<file path=xl/sharedStrings.xml><?xml version="1.0" encoding="utf-8"?>
<sst xmlns="http://schemas.openxmlformats.org/spreadsheetml/2006/main" count="145" uniqueCount="111">
  <si>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</si>
  <si>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</si>
  <si>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</si>
  <si>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</si>
  <si>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</si>
  <si>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</si>
  <si>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</si>
  <si>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</si>
  <si>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</si>
  <si>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</si>
  <si>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</si>
  <si>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</si>
  <si>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</si>
  <si>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</si>
  <si>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</si>
  <si>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</si>
  <si>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</si>
  <si>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</si>
  <si>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</si>
  <si>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</si>
  <si>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</si>
  <si>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</si>
  <si>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</si>
  <si>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</si>
  <si>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</si>
  <si>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</si>
  <si>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</si>
  <si>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</si>
  <si>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</si>
  <si>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</si>
  <si>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</si>
  <si>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</si>
  <si>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</si>
  <si>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</si>
  <si>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</si>
  <si>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</si>
  <si>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</si>
  <si>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</si>
  <si>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</si>
  <si>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</si>
  <si>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</si>
  <si>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</si>
  <si>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</si>
  <si>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</si>
  <si>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</si>
  <si>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</si>
  <si>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</si>
  <si>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</si>
  <si>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</si>
  <si>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</si>
  <si>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</si>
  <si>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</si>
  <si>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</si>
  <si>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</si>
  <si>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</si>
  <si>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</si>
  <si>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</si>
  <si>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</si>
  <si>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</si>
  <si>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</si>
  <si>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</si>
  <si>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</si>
  <si>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</si>
  <si>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</si>
  <si>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</si>
  <si>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</si>
  <si>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</si>
  <si>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</si>
  <si>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</si>
  <si>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</si>
  <si>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</si>
  <si>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</si>
  <si>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</si>
  <si>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</si>
  <si>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</si>
  <si>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</si>
  <si>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</si>
  <si>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</si>
  <si>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</si>
  <si>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</si>
  <si>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</si>
  <si>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</si>
  <si>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</si>
  <si>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</si>
  <si>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</si>
  <si>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</si>
  <si>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</si>
  <si>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</si>
  <si>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</si>
  <si>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</si>
  <si>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</si>
  <si>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</si>
  <si>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</si>
  <si>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</si>
  <si>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</si>
  <si>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</si>
  <si>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</si>
  <si>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</si>
  <si>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</si>
  <si>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</si>
  <si>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 xml:space="preserve">1 раз в месяц </t>
  </si>
  <si>
    <t>1 раз в месяц</t>
  </si>
  <si>
    <t>Завоз и замена песка 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</si>
  <si>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</si>
  <si>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</si>
  <si>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</si>
  <si>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</si>
  <si>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</si>
  <si>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Всего  в год руб. за 310,6 кв.м.</t>
  </si>
  <si>
    <t xml:space="preserve"> Годовая стоимость работ, услуг в целом по дому (на дату заключения Договора), руб. </t>
  </si>
  <si>
    <t>Перечень работ и услуг по содержанию и ремонту общего имущества в многоквартирном доме № 4 (переход) по  пер. Юбилейный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</si>
</sst>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2" fontId="3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>
    <pageSetUpPr fitToPage="1"/>
  </sheetPr>
  <dimension ref="A1:I84"/>
  <sheetViews>
    <sheetView tabSelected="1" topLeftCell="A73" zoomScaleNormal="100" workbookViewId="0">
      <selection activeCell="E61" sqref="E61:E79"/>
    </sheetView>
  </sheetViews>
  <sheetFormatPr defaultRowHeight="13.2" x14ac:dyDescent="0.25"/>
  <cols>
    <col min="1" max="1" width="6" style="6" customWidth="1"/>
    <col min="2" max="2" width="44.33203125" style="23" customWidth="1"/>
    <col min="3" max="3" width="18" style="6" customWidth="1"/>
    <col min="4" max="4" width="13.21875" style="7" customWidth="1"/>
    <col min="5" max="5" width="13.6640625" style="4" customWidth="1"/>
    <col min="6" max="6" width="9.44140625" style="9" hidden="1" customWidth="1"/>
    <col min="7" max="7" width="13.88671875" style="2" customWidth="1"/>
    <col min="8" max="8" width="5" style="2" customWidth="1"/>
    <col min="9" max="16384" width="8.88671875" style="2"/>
  </cols>
  <sheetData>
    <row r="1" spans="1:6" ht="39" customHeight="1" x14ac:dyDescent="0.25">
      <c r="A1" s="25" t="s">
        <v>110</v>
      </c>
      <c r="B1" s="25"/>
      <c r="C1" s="25"/>
      <c r="D1" s="25"/>
      <c r="E1" s="25"/>
    </row>
    <row r="2" spans="1:6" ht="110.4" customHeight="1" x14ac:dyDescent="0.25">
      <c r="A2" s="14" t="s">
        <v>0</v>
      </c>
      <c r="B2" s="14" t="s">
        <v>1</v>
      </c>
      <c r="C2" s="14" t="s">
        <v>2</v>
      </c>
      <c r="D2" s="15" t="s">
        <v>109</v>
      </c>
      <c r="E2" s="16" t="s">
        <v>3</v>
      </c>
    </row>
    <row r="3" spans="1:6" x14ac:dyDescent="0.25">
      <c r="A3" s="24" t="s">
        <v>4</v>
      </c>
      <c r="B3" s="24"/>
      <c r="C3" s="24"/>
      <c r="D3" s="24"/>
      <c r="E3" s="24"/>
    </row>
    <row r="4" spans="1:6" ht="93" customHeight="1" x14ac:dyDescent="0.25">
      <c r="A4" s="14">
        <v>1</v>
      </c>
      <c r="B4" s="21" t="s">
        <v>5</v>
      </c>
      <c r="C4" s="14" t="s">
        <v>6</v>
      </c>
      <c r="D4" s="26">
        <f>E4*F4*12</f>
        <v>10659.792000000001</v>
      </c>
      <c r="E4" s="27">
        <f>2.91-0.05</f>
        <v>2.8600000000000003</v>
      </c>
      <c r="F4" s="32">
        <v>310.60000000000002</v>
      </c>
    </row>
    <row r="5" spans="1:6" ht="39.6" customHeight="1" x14ac:dyDescent="0.25">
      <c r="A5" s="14">
        <v>2</v>
      </c>
      <c r="B5" s="21" t="s">
        <v>7</v>
      </c>
      <c r="C5" s="14" t="s">
        <v>8</v>
      </c>
      <c r="D5" s="26"/>
      <c r="E5" s="27"/>
      <c r="F5" s="32"/>
    </row>
    <row r="6" spans="1:6" ht="28.2" customHeight="1" x14ac:dyDescent="0.25">
      <c r="A6" s="14">
        <v>3</v>
      </c>
      <c r="B6" s="21" t="s">
        <v>9</v>
      </c>
      <c r="C6" s="14" t="s">
        <v>8</v>
      </c>
      <c r="D6" s="26"/>
      <c r="E6" s="27"/>
      <c r="F6" s="32"/>
    </row>
    <row r="7" spans="1:6" ht="40.5" customHeight="1" x14ac:dyDescent="0.25">
      <c r="A7" s="14">
        <v>4</v>
      </c>
      <c r="B7" s="21" t="s">
        <v>10</v>
      </c>
      <c r="C7" s="14" t="s">
        <v>8</v>
      </c>
      <c r="D7" s="26"/>
      <c r="E7" s="27"/>
      <c r="F7" s="32"/>
    </row>
    <row r="8" spans="1:6" ht="54.6" customHeight="1" x14ac:dyDescent="0.25">
      <c r="A8" s="14">
        <v>5</v>
      </c>
      <c r="B8" s="21" t="s">
        <v>11</v>
      </c>
      <c r="C8" s="14" t="s">
        <v>8</v>
      </c>
      <c r="D8" s="26"/>
      <c r="E8" s="27"/>
      <c r="F8" s="32"/>
    </row>
    <row r="9" spans="1:6" ht="27" customHeight="1" x14ac:dyDescent="0.25">
      <c r="A9" s="14">
        <v>6</v>
      </c>
      <c r="B9" s="21" t="s">
        <v>12</v>
      </c>
      <c r="C9" s="14"/>
      <c r="D9" s="17">
        <f>E9*F9*12</f>
        <v>559.08000000000004</v>
      </c>
      <c r="E9" s="18">
        <v>0.15</v>
      </c>
      <c r="F9" s="10">
        <v>310.60000000000002</v>
      </c>
    </row>
    <row r="10" spans="1:6" x14ac:dyDescent="0.25">
      <c r="A10" s="24" t="s">
        <v>13</v>
      </c>
      <c r="B10" s="24"/>
      <c r="C10" s="24"/>
      <c r="D10" s="24"/>
      <c r="E10" s="24"/>
    </row>
    <row r="11" spans="1:6" ht="27" customHeight="1" x14ac:dyDescent="0.25">
      <c r="A11" s="14">
        <v>1</v>
      </c>
      <c r="B11" s="21" t="s">
        <v>14</v>
      </c>
      <c r="C11" s="14" t="s">
        <v>15</v>
      </c>
      <c r="D11" s="26">
        <f>E11*F11*12</f>
        <v>3913.5600000000004</v>
      </c>
      <c r="E11" s="27">
        <v>1.05</v>
      </c>
      <c r="F11" s="32">
        <v>310.60000000000002</v>
      </c>
    </row>
    <row r="12" spans="1:6" ht="26.4" customHeight="1" x14ac:dyDescent="0.25">
      <c r="A12" s="14">
        <v>2</v>
      </c>
      <c r="B12" s="21" t="s">
        <v>16</v>
      </c>
      <c r="C12" s="14" t="s">
        <v>101</v>
      </c>
      <c r="D12" s="26"/>
      <c r="E12" s="27"/>
      <c r="F12" s="32"/>
    </row>
    <row r="13" spans="1:6" ht="78" customHeight="1" x14ac:dyDescent="0.25">
      <c r="A13" s="14">
        <v>3</v>
      </c>
      <c r="B13" s="21" t="s">
        <v>17</v>
      </c>
      <c r="C13" s="14" t="s">
        <v>100</v>
      </c>
      <c r="D13" s="26"/>
      <c r="E13" s="27"/>
      <c r="F13" s="32"/>
    </row>
    <row r="14" spans="1:6" ht="25.8" customHeight="1" x14ac:dyDescent="0.25">
      <c r="A14" s="14">
        <v>4</v>
      </c>
      <c r="B14" s="21" t="s">
        <v>92</v>
      </c>
      <c r="C14" s="14" t="s">
        <v>8</v>
      </c>
      <c r="D14" s="15">
        <f>E14*F14*12</f>
        <v>782.71199999999999</v>
      </c>
      <c r="E14" s="16">
        <v>0.21</v>
      </c>
      <c r="F14" s="11">
        <v>310.60000000000002</v>
      </c>
    </row>
    <row r="15" spans="1:6" x14ac:dyDescent="0.25">
      <c r="A15" s="24" t="s">
        <v>18</v>
      </c>
      <c r="B15" s="24"/>
      <c r="C15" s="24"/>
      <c r="D15" s="24"/>
      <c r="E15" s="24"/>
    </row>
    <row r="16" spans="1:6" x14ac:dyDescent="0.25">
      <c r="A16" s="28" t="s">
        <v>19</v>
      </c>
      <c r="B16" s="28"/>
      <c r="C16" s="28"/>
      <c r="D16" s="26">
        <f>E16*F16*12</f>
        <v>14498.808000000001</v>
      </c>
      <c r="E16" s="27">
        <f>2.89+1</f>
        <v>3.89</v>
      </c>
      <c r="F16" s="32">
        <v>310.60000000000002</v>
      </c>
    </row>
    <row r="17" spans="1:6" ht="19.2" customHeight="1" x14ac:dyDescent="0.25">
      <c r="A17" s="14">
        <v>1</v>
      </c>
      <c r="B17" s="21" t="s">
        <v>20</v>
      </c>
      <c r="C17" s="14" t="s">
        <v>21</v>
      </c>
      <c r="D17" s="26"/>
      <c r="E17" s="27"/>
      <c r="F17" s="32"/>
    </row>
    <row r="18" spans="1:6" ht="51.6" customHeight="1" x14ac:dyDescent="0.25">
      <c r="A18" s="14">
        <v>2</v>
      </c>
      <c r="B18" s="21" t="s">
        <v>22</v>
      </c>
      <c r="C18" s="14" t="s">
        <v>23</v>
      </c>
      <c r="D18" s="26"/>
      <c r="E18" s="27"/>
      <c r="F18" s="32"/>
    </row>
    <row r="19" spans="1:6" ht="18" customHeight="1" x14ac:dyDescent="0.25">
      <c r="A19" s="14">
        <v>3</v>
      </c>
      <c r="B19" s="21" t="s">
        <v>24</v>
      </c>
      <c r="C19" s="14" t="s">
        <v>25</v>
      </c>
      <c r="D19" s="26"/>
      <c r="E19" s="27"/>
      <c r="F19" s="32"/>
    </row>
    <row r="20" spans="1:6" ht="27.6" customHeight="1" x14ac:dyDescent="0.25">
      <c r="A20" s="14">
        <v>4</v>
      </c>
      <c r="B20" s="21" t="s">
        <v>88</v>
      </c>
      <c r="C20" s="14" t="s">
        <v>26</v>
      </c>
      <c r="D20" s="26"/>
      <c r="E20" s="27"/>
      <c r="F20" s="32"/>
    </row>
    <row r="21" spans="1:6" ht="16.8" customHeight="1" x14ac:dyDescent="0.25">
      <c r="A21" s="14">
        <v>5</v>
      </c>
      <c r="B21" s="21" t="s">
        <v>102</v>
      </c>
      <c r="C21" s="14" t="s">
        <v>103</v>
      </c>
      <c r="D21" s="26"/>
      <c r="E21" s="27"/>
      <c r="F21" s="32"/>
    </row>
    <row r="22" spans="1:6" x14ac:dyDescent="0.25">
      <c r="A22" s="28" t="s">
        <v>27</v>
      </c>
      <c r="B22" s="28"/>
      <c r="C22" s="28"/>
      <c r="D22" s="26"/>
      <c r="E22" s="27"/>
      <c r="F22" s="32"/>
    </row>
    <row r="23" spans="1:6" ht="25.8" customHeight="1" x14ac:dyDescent="0.25">
      <c r="A23" s="14">
        <v>6</v>
      </c>
      <c r="B23" s="21" t="s">
        <v>28</v>
      </c>
      <c r="C23" s="14" t="s">
        <v>29</v>
      </c>
      <c r="D23" s="26"/>
      <c r="E23" s="27"/>
      <c r="F23" s="32"/>
    </row>
    <row r="24" spans="1:6" ht="40.200000000000003" customHeight="1" x14ac:dyDescent="0.25">
      <c r="A24" s="14">
        <v>7</v>
      </c>
      <c r="B24" s="21" t="s">
        <v>30</v>
      </c>
      <c r="C24" s="14" t="s">
        <v>29</v>
      </c>
      <c r="D24" s="26"/>
      <c r="E24" s="27"/>
      <c r="F24" s="32"/>
    </row>
    <row r="25" spans="1:6" ht="42" customHeight="1" x14ac:dyDescent="0.25">
      <c r="A25" s="14">
        <v>8</v>
      </c>
      <c r="B25" s="21" t="s">
        <v>31</v>
      </c>
      <c r="C25" s="14" t="s">
        <v>21</v>
      </c>
      <c r="D25" s="26"/>
      <c r="E25" s="27"/>
      <c r="F25" s="32"/>
    </row>
    <row r="26" spans="1:6" ht="20.399999999999999" customHeight="1" x14ac:dyDescent="0.25">
      <c r="A26" s="14">
        <v>9</v>
      </c>
      <c r="B26" s="21" t="s">
        <v>32</v>
      </c>
      <c r="C26" s="14" t="s">
        <v>21</v>
      </c>
      <c r="D26" s="26"/>
      <c r="E26" s="27"/>
      <c r="F26" s="32"/>
    </row>
    <row r="27" spans="1:6" ht="31.8" customHeight="1" x14ac:dyDescent="0.25">
      <c r="A27" s="14">
        <v>10</v>
      </c>
      <c r="B27" s="21" t="s">
        <v>22</v>
      </c>
      <c r="C27" s="14" t="s">
        <v>33</v>
      </c>
      <c r="D27" s="26"/>
      <c r="E27" s="27"/>
      <c r="F27" s="32"/>
    </row>
    <row r="28" spans="1:6" ht="17.399999999999999" customHeight="1" x14ac:dyDescent="0.25">
      <c r="A28" s="14">
        <v>11</v>
      </c>
      <c r="B28" s="21" t="s">
        <v>34</v>
      </c>
      <c r="C28" s="14" t="s">
        <v>21</v>
      </c>
      <c r="D28" s="26"/>
      <c r="E28" s="27"/>
      <c r="F28" s="32"/>
    </row>
    <row r="29" spans="1:6" x14ac:dyDescent="0.25">
      <c r="A29" s="24" t="s">
        <v>35</v>
      </c>
      <c r="B29" s="24"/>
      <c r="C29" s="24"/>
      <c r="D29" s="24"/>
      <c r="E29" s="24"/>
    </row>
    <row r="30" spans="1:6" x14ac:dyDescent="0.25">
      <c r="A30" s="28" t="s">
        <v>36</v>
      </c>
      <c r="B30" s="28"/>
      <c r="C30" s="28"/>
      <c r="D30" s="26">
        <f>E30*F30*12</f>
        <v>12411.576000000001</v>
      </c>
      <c r="E30" s="27">
        <f>2.83+0.5</f>
        <v>3.33</v>
      </c>
      <c r="F30" s="32">
        <v>310.60000000000002</v>
      </c>
    </row>
    <row r="31" spans="1:6" ht="94.8" customHeight="1" x14ac:dyDescent="0.25">
      <c r="A31" s="14">
        <v>1</v>
      </c>
      <c r="B31" s="21" t="s">
        <v>37</v>
      </c>
      <c r="C31" s="14" t="s">
        <v>96</v>
      </c>
      <c r="D31" s="26"/>
      <c r="E31" s="27"/>
      <c r="F31" s="32"/>
    </row>
    <row r="32" spans="1:6" ht="54.6" customHeight="1" x14ac:dyDescent="0.25">
      <c r="A32" s="14">
        <v>2</v>
      </c>
      <c r="B32" s="21" t="s">
        <v>38</v>
      </c>
      <c r="C32" s="14" t="s">
        <v>96</v>
      </c>
      <c r="D32" s="26"/>
      <c r="E32" s="27"/>
      <c r="F32" s="32"/>
    </row>
    <row r="33" spans="1:6" s="3" customFormat="1" ht="19.2" customHeight="1" x14ac:dyDescent="0.25">
      <c r="A33" s="14">
        <v>3</v>
      </c>
      <c r="B33" s="21" t="s">
        <v>95</v>
      </c>
      <c r="C33" s="14" t="s">
        <v>8</v>
      </c>
      <c r="D33" s="26"/>
      <c r="E33" s="27"/>
      <c r="F33" s="32"/>
    </row>
    <row r="34" spans="1:6" s="3" customFormat="1" ht="30" customHeight="1" x14ac:dyDescent="0.25">
      <c r="A34" s="14">
        <v>4</v>
      </c>
      <c r="B34" s="21" t="s">
        <v>45</v>
      </c>
      <c r="C34" s="14" t="s">
        <v>96</v>
      </c>
      <c r="D34" s="26"/>
      <c r="E34" s="27"/>
      <c r="F34" s="32"/>
    </row>
    <row r="35" spans="1:6" x14ac:dyDescent="0.25">
      <c r="A35" s="28" t="s">
        <v>39</v>
      </c>
      <c r="B35" s="28"/>
      <c r="C35" s="28"/>
      <c r="D35" s="26">
        <f>E35*F35*12</f>
        <v>9318</v>
      </c>
      <c r="E35" s="27">
        <f>2+0.5</f>
        <v>2.5</v>
      </c>
      <c r="F35" s="33">
        <v>310.60000000000002</v>
      </c>
    </row>
    <row r="36" spans="1:6" ht="68.25" customHeight="1" x14ac:dyDescent="0.25">
      <c r="A36" s="14">
        <v>1</v>
      </c>
      <c r="B36" s="21" t="s">
        <v>40</v>
      </c>
      <c r="C36" s="14" t="s">
        <v>96</v>
      </c>
      <c r="D36" s="26"/>
      <c r="E36" s="27"/>
      <c r="F36" s="33"/>
    </row>
    <row r="37" spans="1:6" ht="42" customHeight="1" x14ac:dyDescent="0.25">
      <c r="A37" s="14">
        <v>2</v>
      </c>
      <c r="B37" s="21" t="s">
        <v>41</v>
      </c>
      <c r="C37" s="14" t="s">
        <v>96</v>
      </c>
      <c r="D37" s="26"/>
      <c r="E37" s="27"/>
      <c r="F37" s="33"/>
    </row>
    <row r="38" spans="1:6" ht="56.25" customHeight="1" x14ac:dyDescent="0.25">
      <c r="A38" s="14">
        <v>3</v>
      </c>
      <c r="B38" s="21" t="s">
        <v>42</v>
      </c>
      <c r="C38" s="14" t="s">
        <v>96</v>
      </c>
      <c r="D38" s="26"/>
      <c r="E38" s="27"/>
      <c r="F38" s="33"/>
    </row>
    <row r="39" spans="1:6" ht="13.8" customHeight="1" x14ac:dyDescent="0.25">
      <c r="A39" s="14">
        <v>4</v>
      </c>
      <c r="B39" s="21" t="s">
        <v>97</v>
      </c>
      <c r="C39" s="14" t="s">
        <v>8</v>
      </c>
      <c r="D39" s="26"/>
      <c r="E39" s="27"/>
      <c r="F39" s="33"/>
    </row>
    <row r="40" spans="1:6" ht="42" customHeight="1" x14ac:dyDescent="0.25">
      <c r="A40" s="14">
        <v>5</v>
      </c>
      <c r="B40" s="21" t="s">
        <v>41</v>
      </c>
      <c r="C40" s="14" t="s">
        <v>8</v>
      </c>
      <c r="D40" s="26"/>
      <c r="E40" s="27"/>
      <c r="F40" s="33"/>
    </row>
    <row r="41" spans="1:6" s="3" customFormat="1" ht="40.200000000000003" customHeight="1" x14ac:dyDescent="0.25">
      <c r="A41" s="14">
        <v>6</v>
      </c>
      <c r="B41" s="21" t="s">
        <v>98</v>
      </c>
      <c r="C41" s="14" t="s">
        <v>96</v>
      </c>
      <c r="D41" s="26"/>
      <c r="E41" s="27"/>
      <c r="F41" s="33"/>
    </row>
    <row r="42" spans="1:6" x14ac:dyDescent="0.25">
      <c r="A42" s="28" t="s">
        <v>43</v>
      </c>
      <c r="B42" s="28"/>
      <c r="C42" s="28"/>
      <c r="D42" s="26">
        <f>E42*F42*12</f>
        <v>12858.840000000002</v>
      </c>
      <c r="E42" s="27">
        <f>2.45+1</f>
        <v>3.45</v>
      </c>
      <c r="F42" s="32">
        <v>310.60000000000002</v>
      </c>
    </row>
    <row r="43" spans="1:6" ht="53.4" customHeight="1" x14ac:dyDescent="0.25">
      <c r="A43" s="14">
        <v>1</v>
      </c>
      <c r="B43" s="21" t="s">
        <v>44</v>
      </c>
      <c r="C43" s="14" t="s">
        <v>104</v>
      </c>
      <c r="D43" s="26"/>
      <c r="E43" s="27"/>
      <c r="F43" s="32"/>
    </row>
    <row r="44" spans="1:6" x14ac:dyDescent="0.25">
      <c r="A44" s="28" t="s">
        <v>46</v>
      </c>
      <c r="B44" s="28"/>
      <c r="C44" s="28"/>
      <c r="D44" s="26">
        <f>E44*F44*12</f>
        <v>27730.368000000002</v>
      </c>
      <c r="E44" s="27">
        <f>5+2.44</f>
        <v>7.4399999999999995</v>
      </c>
      <c r="F44" s="33">
        <v>310.60000000000002</v>
      </c>
    </row>
    <row r="45" spans="1:6" ht="41.4" customHeight="1" x14ac:dyDescent="0.25">
      <c r="A45" s="14">
        <v>1</v>
      </c>
      <c r="B45" s="21" t="s">
        <v>89</v>
      </c>
      <c r="C45" s="14" t="s">
        <v>8</v>
      </c>
      <c r="D45" s="26"/>
      <c r="E45" s="27"/>
      <c r="F45" s="33"/>
    </row>
    <row r="46" spans="1:6" ht="16.8" customHeight="1" x14ac:dyDescent="0.25">
      <c r="A46" s="14">
        <v>2</v>
      </c>
      <c r="B46" s="21" t="s">
        <v>47</v>
      </c>
      <c r="C46" s="14" t="s">
        <v>8</v>
      </c>
      <c r="D46" s="26"/>
      <c r="E46" s="27"/>
      <c r="F46" s="33"/>
    </row>
    <row r="47" spans="1:6" s="3" customFormat="1" ht="18" customHeight="1" x14ac:dyDescent="0.25">
      <c r="A47" s="14">
        <v>3</v>
      </c>
      <c r="B47" s="21" t="s">
        <v>95</v>
      </c>
      <c r="C47" s="14" t="s">
        <v>8</v>
      </c>
      <c r="D47" s="26"/>
      <c r="E47" s="27"/>
      <c r="F47" s="33"/>
    </row>
    <row r="48" spans="1:6" s="3" customFormat="1" ht="31.2" customHeight="1" x14ac:dyDescent="0.25">
      <c r="A48" s="14">
        <v>4</v>
      </c>
      <c r="B48" s="21" t="s">
        <v>45</v>
      </c>
      <c r="C48" s="14" t="s">
        <v>96</v>
      </c>
      <c r="D48" s="26"/>
      <c r="E48" s="27"/>
      <c r="F48" s="33"/>
    </row>
    <row r="49" spans="1:6" ht="40.799999999999997" customHeight="1" x14ac:dyDescent="0.25">
      <c r="A49" s="14">
        <v>5</v>
      </c>
      <c r="B49" s="21" t="s">
        <v>48</v>
      </c>
      <c r="C49" s="14" t="s">
        <v>96</v>
      </c>
      <c r="D49" s="26"/>
      <c r="E49" s="27"/>
      <c r="F49" s="33"/>
    </row>
    <row r="50" spans="1:6" ht="27" customHeight="1" x14ac:dyDescent="0.25">
      <c r="A50" s="14">
        <v>6</v>
      </c>
      <c r="B50" s="21" t="s">
        <v>49</v>
      </c>
      <c r="C50" s="14" t="s">
        <v>8</v>
      </c>
      <c r="D50" s="26"/>
      <c r="E50" s="27"/>
      <c r="F50" s="33"/>
    </row>
    <row r="51" spans="1:6" ht="15" customHeight="1" x14ac:dyDescent="0.25">
      <c r="A51" s="14">
        <v>7</v>
      </c>
      <c r="B51" s="21" t="s">
        <v>50</v>
      </c>
      <c r="C51" s="14" t="s">
        <v>8</v>
      </c>
      <c r="D51" s="26"/>
      <c r="E51" s="27"/>
      <c r="F51" s="33"/>
    </row>
    <row r="52" spans="1:6" x14ac:dyDescent="0.25">
      <c r="A52" s="28" t="s">
        <v>51</v>
      </c>
      <c r="B52" s="28"/>
      <c r="C52" s="28"/>
      <c r="D52" s="26">
        <f>E52*F52*12</f>
        <v>11628.864000000001</v>
      </c>
      <c r="E52" s="29">
        <f>3.45-0.33</f>
        <v>3.12</v>
      </c>
      <c r="F52" s="32">
        <v>310.60000000000002</v>
      </c>
    </row>
    <row r="53" spans="1:6" ht="67.2" customHeight="1" x14ac:dyDescent="0.25">
      <c r="A53" s="14">
        <v>1</v>
      </c>
      <c r="B53" s="21" t="s">
        <v>52</v>
      </c>
      <c r="C53" s="14" t="s">
        <v>8</v>
      </c>
      <c r="D53" s="26"/>
      <c r="E53" s="29"/>
      <c r="F53" s="32"/>
    </row>
    <row r="54" spans="1:6" ht="27.6" customHeight="1" x14ac:dyDescent="0.25">
      <c r="A54" s="14">
        <v>2</v>
      </c>
      <c r="B54" s="21" t="s">
        <v>53</v>
      </c>
      <c r="C54" s="14" t="s">
        <v>8</v>
      </c>
      <c r="D54" s="26"/>
      <c r="E54" s="29"/>
      <c r="F54" s="32"/>
    </row>
    <row r="55" spans="1:6" ht="82.5" customHeight="1" x14ac:dyDescent="0.25">
      <c r="A55" s="14">
        <v>3</v>
      </c>
      <c r="B55" s="21" t="s">
        <v>54</v>
      </c>
      <c r="C55" s="14" t="s">
        <v>8</v>
      </c>
      <c r="D55" s="26"/>
      <c r="E55" s="29"/>
      <c r="F55" s="32"/>
    </row>
    <row r="56" spans="1:6" s="3" customFormat="1" ht="39" customHeight="1" x14ac:dyDescent="0.25">
      <c r="A56" s="14">
        <v>4</v>
      </c>
      <c r="B56" s="21" t="s">
        <v>99</v>
      </c>
      <c r="C56" s="14" t="s">
        <v>96</v>
      </c>
      <c r="D56" s="26"/>
      <c r="E56" s="29"/>
      <c r="F56" s="32"/>
    </row>
    <row r="57" spans="1:6" x14ac:dyDescent="0.25">
      <c r="A57" s="28" t="s">
        <v>55</v>
      </c>
      <c r="B57" s="28"/>
      <c r="C57" s="28"/>
      <c r="D57" s="28"/>
      <c r="E57" s="28"/>
    </row>
    <row r="58" spans="1:6" ht="66.599999999999994" customHeight="1" x14ac:dyDescent="0.25">
      <c r="A58" s="14">
        <v>1</v>
      </c>
      <c r="B58" s="21" t="s">
        <v>56</v>
      </c>
      <c r="C58" s="14" t="s">
        <v>105</v>
      </c>
      <c r="D58" s="26">
        <f>E58*F58*12</f>
        <v>8982.5519999999997</v>
      </c>
      <c r="E58" s="27">
        <v>2.41</v>
      </c>
      <c r="F58" s="32">
        <v>310.60000000000002</v>
      </c>
    </row>
    <row r="59" spans="1:6" ht="25.8" customHeight="1" x14ac:dyDescent="0.25">
      <c r="A59" s="14">
        <v>2</v>
      </c>
      <c r="B59" s="21" t="s">
        <v>57</v>
      </c>
      <c r="C59" s="14" t="s">
        <v>58</v>
      </c>
      <c r="D59" s="26"/>
      <c r="E59" s="27"/>
      <c r="F59" s="32"/>
    </row>
    <row r="60" spans="1:6" ht="15" customHeight="1" x14ac:dyDescent="0.25">
      <c r="A60" s="28" t="s">
        <v>107</v>
      </c>
      <c r="B60" s="28"/>
      <c r="C60" s="28"/>
      <c r="D60" s="28"/>
      <c r="E60" s="28"/>
    </row>
    <row r="61" spans="1:6" ht="78.75" customHeight="1" x14ac:dyDescent="0.25">
      <c r="A61" s="14">
        <v>1</v>
      </c>
      <c r="B61" s="21" t="s">
        <v>59</v>
      </c>
      <c r="C61" s="1" t="s">
        <v>60</v>
      </c>
      <c r="D61" s="37">
        <f>E61*F61*12</f>
        <v>14498.808000000001</v>
      </c>
      <c r="E61" s="34">
        <v>3.89</v>
      </c>
      <c r="F61" s="32">
        <v>310.60000000000002</v>
      </c>
    </row>
    <row r="62" spans="1:6" ht="70.5" customHeight="1" x14ac:dyDescent="0.25">
      <c r="A62" s="14">
        <v>2</v>
      </c>
      <c r="B62" s="21" t="s">
        <v>61</v>
      </c>
      <c r="C62" s="1" t="s">
        <v>60</v>
      </c>
      <c r="D62" s="38"/>
      <c r="E62" s="35"/>
      <c r="F62" s="32"/>
    </row>
    <row r="63" spans="1:6" ht="67.5" customHeight="1" x14ac:dyDescent="0.25">
      <c r="A63" s="31">
        <v>3</v>
      </c>
      <c r="B63" s="21" t="s">
        <v>62</v>
      </c>
      <c r="C63" s="31" t="s">
        <v>63</v>
      </c>
      <c r="D63" s="38"/>
      <c r="E63" s="35"/>
      <c r="F63" s="32"/>
    </row>
    <row r="64" spans="1:6" ht="30.75" customHeight="1" x14ac:dyDescent="0.25">
      <c r="A64" s="31"/>
      <c r="B64" s="21" t="s">
        <v>64</v>
      </c>
      <c r="C64" s="31"/>
      <c r="D64" s="38"/>
      <c r="E64" s="35"/>
      <c r="F64" s="32"/>
    </row>
    <row r="65" spans="1:9" ht="66" customHeight="1" x14ac:dyDescent="0.25">
      <c r="A65" s="31"/>
      <c r="B65" s="21" t="s">
        <v>65</v>
      </c>
      <c r="C65" s="31"/>
      <c r="D65" s="38"/>
      <c r="E65" s="35"/>
      <c r="F65" s="32"/>
    </row>
    <row r="66" spans="1:9" ht="54.75" customHeight="1" x14ac:dyDescent="0.25">
      <c r="A66" s="31"/>
      <c r="B66" s="21" t="s">
        <v>66</v>
      </c>
      <c r="C66" s="31"/>
      <c r="D66" s="38"/>
      <c r="E66" s="35"/>
      <c r="F66" s="32"/>
    </row>
    <row r="67" spans="1:9" ht="80.25" customHeight="1" x14ac:dyDescent="0.25">
      <c r="A67" s="14">
        <v>4</v>
      </c>
      <c r="B67" s="21" t="s">
        <v>67</v>
      </c>
      <c r="C67" s="1" t="s">
        <v>68</v>
      </c>
      <c r="D67" s="38"/>
      <c r="E67" s="35"/>
      <c r="F67" s="32"/>
    </row>
    <row r="68" spans="1:9" ht="42" customHeight="1" x14ac:dyDescent="0.25">
      <c r="A68" s="14">
        <v>5</v>
      </c>
      <c r="B68" s="21" t="s">
        <v>85</v>
      </c>
      <c r="C68" s="14" t="s">
        <v>69</v>
      </c>
      <c r="D68" s="38"/>
      <c r="E68" s="35"/>
      <c r="F68" s="32"/>
    </row>
    <row r="69" spans="1:9" ht="66" customHeight="1" x14ac:dyDescent="0.25">
      <c r="A69" s="14">
        <v>6</v>
      </c>
      <c r="B69" s="21" t="s">
        <v>70</v>
      </c>
      <c r="C69" s="14" t="s">
        <v>94</v>
      </c>
      <c r="D69" s="38"/>
      <c r="E69" s="35"/>
      <c r="F69" s="32"/>
    </row>
    <row r="70" spans="1:9" ht="42.6" customHeight="1" x14ac:dyDescent="0.25">
      <c r="A70" s="14">
        <v>7</v>
      </c>
      <c r="B70" s="21" t="s">
        <v>91</v>
      </c>
      <c r="C70" s="14" t="s">
        <v>96</v>
      </c>
      <c r="D70" s="38"/>
      <c r="E70" s="35"/>
      <c r="F70" s="32"/>
      <c r="G70" s="4"/>
    </row>
    <row r="71" spans="1:9" ht="81" customHeight="1" x14ac:dyDescent="0.25">
      <c r="A71" s="14">
        <v>8</v>
      </c>
      <c r="B71" s="21" t="s">
        <v>90</v>
      </c>
      <c r="C71" s="14" t="s">
        <v>71</v>
      </c>
      <c r="D71" s="38"/>
      <c r="E71" s="35"/>
      <c r="F71" s="32"/>
    </row>
    <row r="72" spans="1:9" ht="107.4" customHeight="1" x14ac:dyDescent="0.25">
      <c r="A72" s="14">
        <v>9</v>
      </c>
      <c r="B72" s="21" t="s">
        <v>72</v>
      </c>
      <c r="C72" s="14" t="s">
        <v>106</v>
      </c>
      <c r="D72" s="38"/>
      <c r="E72" s="35"/>
      <c r="F72" s="32"/>
    </row>
    <row r="73" spans="1:9" ht="52.2" customHeight="1" x14ac:dyDescent="0.25">
      <c r="A73" s="14">
        <v>10</v>
      </c>
      <c r="B73" s="21" t="s">
        <v>86</v>
      </c>
      <c r="C73" s="14" t="s">
        <v>73</v>
      </c>
      <c r="D73" s="38"/>
      <c r="E73" s="35"/>
      <c r="F73" s="32"/>
    </row>
    <row r="74" spans="1:9" ht="26.4" customHeight="1" x14ac:dyDescent="0.25">
      <c r="A74" s="14">
        <v>11</v>
      </c>
      <c r="B74" s="21" t="s">
        <v>74</v>
      </c>
      <c r="C74" s="14" t="s">
        <v>75</v>
      </c>
      <c r="D74" s="38"/>
      <c r="E74" s="35"/>
      <c r="F74" s="32"/>
    </row>
    <row r="75" spans="1:9" ht="42" customHeight="1" x14ac:dyDescent="0.25">
      <c r="A75" s="14">
        <v>12</v>
      </c>
      <c r="B75" s="21" t="s">
        <v>76</v>
      </c>
      <c r="C75" s="14" t="s">
        <v>77</v>
      </c>
      <c r="D75" s="38"/>
      <c r="E75" s="35"/>
      <c r="F75" s="32"/>
    </row>
    <row r="76" spans="1:9" ht="103.5" customHeight="1" x14ac:dyDescent="0.25">
      <c r="A76" s="14">
        <v>13</v>
      </c>
      <c r="B76" s="21" t="s">
        <v>78</v>
      </c>
      <c r="C76" s="14" t="s">
        <v>79</v>
      </c>
      <c r="D76" s="38"/>
      <c r="E76" s="35"/>
      <c r="F76" s="32"/>
    </row>
    <row r="77" spans="1:9" ht="78.75" hidden="1" customHeight="1" thickBot="1" x14ac:dyDescent="0.3">
      <c r="A77" s="14" t="s">
        <v>80</v>
      </c>
      <c r="B77" s="21" t="s">
        <v>81</v>
      </c>
      <c r="C77" s="14" t="s">
        <v>82</v>
      </c>
      <c r="D77" s="38"/>
      <c r="E77" s="35"/>
      <c r="F77" s="32"/>
    </row>
    <row r="78" spans="1:9" ht="13.2" hidden="1" customHeight="1" x14ac:dyDescent="0.25">
      <c r="A78" s="14" t="s">
        <v>83</v>
      </c>
      <c r="B78" s="22"/>
      <c r="C78" s="1"/>
      <c r="D78" s="38"/>
      <c r="E78" s="35"/>
    </row>
    <row r="79" spans="1:9" ht="54" customHeight="1" x14ac:dyDescent="0.25">
      <c r="A79" s="14">
        <v>14</v>
      </c>
      <c r="B79" s="21" t="s">
        <v>93</v>
      </c>
      <c r="C79" s="14" t="s">
        <v>87</v>
      </c>
      <c r="D79" s="39"/>
      <c r="E79" s="36"/>
      <c r="F79" s="12">
        <v>310.60000000000002</v>
      </c>
    </row>
    <row r="80" spans="1:9" ht="21.6" customHeight="1" x14ac:dyDescent="0.25">
      <c r="A80" s="30" t="s">
        <v>84</v>
      </c>
      <c r="B80" s="30"/>
      <c r="C80" s="30"/>
      <c r="D80" s="19"/>
      <c r="E80" s="20">
        <f>E4+E9+E11+E14+E16+E30+E35+E42+E44+E52+E58+E61+E79</f>
        <v>34.300000000000004</v>
      </c>
      <c r="F80" s="13"/>
      <c r="H80" s="9"/>
      <c r="I80" s="4"/>
    </row>
    <row r="81" spans="1:8" ht="21.6" customHeight="1" x14ac:dyDescent="0.25">
      <c r="A81" s="30" t="s">
        <v>108</v>
      </c>
      <c r="B81" s="30"/>
      <c r="C81" s="30"/>
      <c r="D81" s="19">
        <f>D4+D9+D11+D14+D16+D30+D35+D42+D44+D52+D58+D61+D79</f>
        <v>127842.96</v>
      </c>
      <c r="E81" s="18"/>
      <c r="F81" s="13">
        <f>34.3*310.6*12</f>
        <v>127842.95999999999</v>
      </c>
      <c r="H81" s="9"/>
    </row>
    <row r="82" spans="1:8" x14ac:dyDescent="0.25">
      <c r="A82" s="5"/>
      <c r="D82" s="8"/>
      <c r="H82" s="9"/>
    </row>
    <row r="83" spans="1:8" x14ac:dyDescent="0.25">
      <c r="H83" s="9"/>
    </row>
    <row r="84" spans="1:8" x14ac:dyDescent="0.25">
      <c r="H84" s="9"/>
    </row>
  </sheetData>
  <mergeCells count="48">
    <mergeCell ref="F42:F43"/>
    <mergeCell ref="F44:F51"/>
    <mergeCell ref="F52:F56"/>
    <mergeCell ref="F58:F59"/>
    <mergeCell ref="F61:F77"/>
    <mergeCell ref="F4:F8"/>
    <mergeCell ref="F11:F13"/>
    <mergeCell ref="F16:F28"/>
    <mergeCell ref="F30:F34"/>
    <mergeCell ref="F35:F41"/>
    <mergeCell ref="A81:C81"/>
    <mergeCell ref="A80:C80"/>
    <mergeCell ref="A60:E60"/>
    <mergeCell ref="A63:A66"/>
    <mergeCell ref="C63:C66"/>
    <mergeCell ref="E61:E79"/>
    <mergeCell ref="D61:D79"/>
    <mergeCell ref="A52:C52"/>
    <mergeCell ref="A57:E57"/>
    <mergeCell ref="D58:D59"/>
    <mergeCell ref="E58:E59"/>
    <mergeCell ref="D52:D56"/>
    <mergeCell ref="E52:E56"/>
    <mergeCell ref="A42:C42"/>
    <mergeCell ref="D42:D43"/>
    <mergeCell ref="E42:E43"/>
    <mergeCell ref="A44:C44"/>
    <mergeCell ref="D44:D51"/>
    <mergeCell ref="E44:E51"/>
    <mergeCell ref="A30:C30"/>
    <mergeCell ref="D30:D34"/>
    <mergeCell ref="E30:E34"/>
    <mergeCell ref="A35:C35"/>
    <mergeCell ref="D35:D41"/>
    <mergeCell ref="E35:E4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0866141732283472" right="0.70866141732283472" top="0.74803149606299213" bottom="0.74803149606299213" header="0.31496062992125984" footer="0.31496062992125984"/>
  <pageSetup paperSize="9" scale="88" fitToHeight="4" orientation="portrait" r:id="rId1"/>
  <rowBreaks count="2" manualBreakCount="2">
    <brk id="41" max="16383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Юбилейный 4 пер</vt:lpstr>
      <vt:lpstr>'Юбилейный 4 пер'!Область_печати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2023-11-23T05:32:03Z</cp:lastPrinted>
  <dcterms:created xsi:type="dcterms:W3CDTF">2018-12-12T05:07:38Z</dcterms:created>
  <dcterms:modified xsi:type="dcterms:W3CDTF">2023-12-01T00:34:47Z</dcterms:modified>
</cp:coreProperties>
</file>