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1DD536B9-4DD5-46D4-B0A8-8588F00C99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  <sheet name="2023 (2)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  <c r="G9" i="1"/>
  <c r="F9" i="1"/>
  <c r="C9" i="1"/>
  <c r="D9" i="1"/>
  <c r="B9" i="1"/>
  <c r="E12" i="2"/>
  <c r="F12" i="2"/>
  <c r="G12" i="2"/>
  <c r="C12" i="2"/>
  <c r="D12" i="2"/>
  <c r="B12" i="2"/>
  <c r="B9" i="2"/>
  <c r="J9" i="2" s="1"/>
  <c r="F9" i="2"/>
  <c r="D9" i="2"/>
  <c r="C9" i="2"/>
</calcChain>
</file>

<file path=xl/sharedStrings.xml><?xml version="1.0" encoding="utf-8"?>
<sst xmlns="http://schemas.openxmlformats.org/spreadsheetml/2006/main" count="32" uniqueCount="18">
  <si>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</si>
  <si>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</si>
  <si>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</si>
  <si>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</si>
  <si>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</si>
  <si>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</si>
  <si>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</si>
  <si>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</si>
  <si>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</si>
  <si>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</si>
  <si>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АВИАЦИОННАЯ, дом  7</t>
  </si>
  <si>
    <t>Плата за содержание о/и МКД</t>
  </si>
  <si>
    <t>Плата за услуги УК</t>
  </si>
  <si>
    <t>Сбор и вывоз ТБО</t>
  </si>
  <si>
    <t>Платежеспособность :  39,21%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</si>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</sst>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3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0" borderId="0" xfId="0" applyFont="1"/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/>
    </xf>
    <xf numFmtId="4" fontId="0" fillId="0" borderId="0" xfId="0" applyNumberFormat="1"/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G13"/>
  <sheetViews>
    <sheetView tabSelected="1" workbookViewId="0">
      <selection activeCell="B21" sqref="B21"/>
    </sheetView>
  </sheetViews>
  <sheetFormatPr defaultColWidth="10.5" defaultRowHeight="11.45" customHeight="1" outlineLevelRow="1" x14ac:dyDescent="0.2"/>
  <cols>
    <col min="1" max="1" width="35.6640625" style="1" customWidth="1"/>
    <col min="2" max="2" width="19.6640625" style="1" customWidth="1"/>
    <col min="3" max="3" width="18.6640625" style="1" customWidth="1"/>
    <col min="4" max="4" width="18.33203125" style="1" customWidth="1"/>
    <col min="5" max="5" width="16.5" style="1" customWidth="1"/>
    <col min="6" max="6" width="18.83203125" style="1" customWidth="1"/>
    <col min="7" max="7" width="20.1640625" style="1" customWidth="1"/>
  </cols>
  <sheetData>
    <row r="1" spans="1:7" s="1" customFormat="1" ht="9.9499999999999993" customHeight="1" x14ac:dyDescent="0.2"/>
    <row r="2" spans="1:7" ht="24.95" customHeight="1" x14ac:dyDescent="0.2">
      <c r="A2" s="2" t="s">
        <v>0</v>
      </c>
      <c r="B2" s="2"/>
      <c r="C2" s="2"/>
      <c r="D2" s="2"/>
    </row>
    <row r="3" spans="1:7" s="1" customFormat="1" ht="9.9499999999999993" customHeight="1" x14ac:dyDescent="0.2"/>
    <row r="4" spans="1:7" ht="12.95" customHeight="1" outlineLevel="1" x14ac:dyDescent="0.2">
      <c r="A4" s="21" t="s">
        <v>1</v>
      </c>
      <c r="B4" s="3"/>
    </row>
    <row r="5" spans="1:7" ht="12.95" customHeight="1" outlineLevel="1" x14ac:dyDescent="0.2">
      <c r="A5" s="21" t="s">
        <v>2</v>
      </c>
      <c r="B5" s="3"/>
    </row>
    <row r="6" spans="1:7" s="1" customFormat="1" ht="9.9499999999999993" customHeight="1" x14ac:dyDescent="0.2"/>
    <row r="7" spans="1:7" ht="39.950000000000003" customHeight="1" x14ac:dyDescent="0.2">
      <c r="A7" s="4" t="s">
        <v>15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7" s="15" customFormat="1" ht="11.1" customHeight="1" x14ac:dyDescent="0.2">
      <c r="A8" s="11" t="s">
        <v>10</v>
      </c>
      <c r="B8" s="12"/>
      <c r="C8" s="12"/>
      <c r="D8" s="13"/>
      <c r="E8" s="14"/>
      <c r="F8" s="12"/>
      <c r="G8" s="12"/>
    </row>
    <row r="9" spans="1:7" ht="11.1" customHeight="1" outlineLevel="1" x14ac:dyDescent="0.2">
      <c r="A9" s="6" t="s">
        <v>11</v>
      </c>
      <c r="B9" s="7">
        <f>272927+52268.74</f>
        <v>325195.74</v>
      </c>
      <c r="C9" s="7">
        <f>244892.16+115816.2</f>
        <v>360708.36</v>
      </c>
      <c r="D9" s="7">
        <f>244892.16+115816.2</f>
        <v>360708.36</v>
      </c>
      <c r="E9" s="8"/>
      <c r="F9" s="7">
        <f>206432.48+102004.55</f>
        <v>308437.03000000003</v>
      </c>
      <c r="G9" s="7">
        <f>B9+C9-F9</f>
        <v>377467.06999999995</v>
      </c>
    </row>
    <row r="10" spans="1:7" ht="11.1" customHeight="1" outlineLevel="1" x14ac:dyDescent="0.2">
      <c r="A10" s="6" t="s">
        <v>12</v>
      </c>
      <c r="B10" s="7">
        <v>47257.04</v>
      </c>
      <c r="C10" s="7">
        <v>37110.839999999997</v>
      </c>
      <c r="D10" s="7">
        <v>37110.839999999997</v>
      </c>
      <c r="E10" s="8"/>
      <c r="F10" s="7">
        <v>32083.360000000001</v>
      </c>
      <c r="G10" s="7">
        <v>52284.52</v>
      </c>
    </row>
    <row r="11" spans="1:7" s="15" customFormat="1" ht="12.95" customHeight="1" x14ac:dyDescent="0.2">
      <c r="A11" s="16" t="s">
        <v>3</v>
      </c>
      <c r="B11" s="17">
        <f>SUM(B9:B10)</f>
        <v>372452.77999999997</v>
      </c>
      <c r="C11" s="17">
        <f t="shared" ref="C11:G11" si="0">SUM(C9:C10)</f>
        <v>397819.19999999995</v>
      </c>
      <c r="D11" s="17">
        <f t="shared" si="0"/>
        <v>397819.19999999995</v>
      </c>
      <c r="E11" s="17">
        <f t="shared" si="0"/>
        <v>0</v>
      </c>
      <c r="F11" s="17">
        <f t="shared" si="0"/>
        <v>340520.39</v>
      </c>
      <c r="G11" s="17">
        <f t="shared" si="0"/>
        <v>429751.58999999997</v>
      </c>
    </row>
    <row r="13" spans="1:7" s="20" customFormat="1" ht="11.45" customHeight="1" x14ac:dyDescent="0.2">
      <c r="A13" s="23" t="s">
        <v>16</v>
      </c>
      <c r="B13" s="24">
        <f>F11/(B11+C11)*100</f>
        <v>44.207812154870282</v>
      </c>
      <c r="C13" s="18" t="s">
        <v>17</v>
      </c>
      <c r="D13" s="18"/>
      <c r="E13" s="18"/>
      <c r="F13" s="18"/>
      <c r="G13" s="18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4DFC-46E8-432B-B476-37A25351C360}">
  <sheetPr>
    <outlinePr summaryBelow="0" summaryRight="0"/>
    <pageSetUpPr autoPageBreaks="0" fitToPage="1"/>
  </sheetPr>
  <dimension ref="A1:J14"/>
  <sheetViews>
    <sheetView workbookViewId="0">
      <selection activeCell="J14" sqref="J14"/>
    </sheetView>
  </sheetViews>
  <sheetFormatPr defaultColWidth="10.5" defaultRowHeight="11.45" customHeight="1" outlineLevelRow="1" x14ac:dyDescent="0.2"/>
  <cols>
    <col min="1" max="1" width="35.6640625" style="1" customWidth="1"/>
    <col min="2" max="2" width="19.6640625" style="1" customWidth="1"/>
    <col min="3" max="3" width="18.6640625" style="1" customWidth="1"/>
    <col min="4" max="4" width="18.33203125" style="1" customWidth="1"/>
    <col min="5" max="5" width="16.5" style="1" customWidth="1"/>
    <col min="6" max="6" width="18.83203125" style="1" customWidth="1"/>
    <col min="7" max="7" width="20.1640625" style="1" customWidth="1"/>
  </cols>
  <sheetData>
    <row r="1" spans="1:10" s="1" customFormat="1" ht="9.9499999999999993" customHeight="1" x14ac:dyDescent="0.2"/>
    <row r="2" spans="1:10" ht="24.95" customHeight="1" x14ac:dyDescent="0.2">
      <c r="A2" s="2" t="s">
        <v>0</v>
      </c>
      <c r="B2" s="2"/>
      <c r="C2" s="2"/>
      <c r="D2" s="2"/>
    </row>
    <row r="3" spans="1:10" s="1" customFormat="1" ht="9.9499999999999993" customHeight="1" x14ac:dyDescent="0.2"/>
    <row r="4" spans="1:10" ht="12.95" customHeight="1" outlineLevel="1" x14ac:dyDescent="0.2">
      <c r="A4" s="21" t="s">
        <v>1</v>
      </c>
      <c r="B4" s="3"/>
    </row>
    <row r="5" spans="1:10" ht="12.95" customHeight="1" outlineLevel="1" x14ac:dyDescent="0.2">
      <c r="A5" s="21" t="s">
        <v>2</v>
      </c>
      <c r="B5" s="3"/>
    </row>
    <row r="6" spans="1:10" s="1" customFormat="1" ht="9.9499999999999993" customHeight="1" x14ac:dyDescent="0.2"/>
    <row r="7" spans="1:10" ht="39.950000000000003" customHeight="1" x14ac:dyDescent="0.2">
      <c r="A7" s="4" t="s">
        <v>15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10" s="15" customFormat="1" ht="11.1" customHeight="1" x14ac:dyDescent="0.2">
      <c r="A8" s="11" t="s">
        <v>10</v>
      </c>
      <c r="B8" s="12"/>
      <c r="C8" s="12"/>
      <c r="D8" s="13"/>
      <c r="E8" s="14"/>
      <c r="F8" s="12"/>
      <c r="G8" s="12"/>
    </row>
    <row r="9" spans="1:10" ht="11.1" customHeight="1" outlineLevel="1" x14ac:dyDescent="0.2">
      <c r="A9" s="6" t="s">
        <v>11</v>
      </c>
      <c r="B9" s="7">
        <f>272927+52268.74</f>
        <v>325195.74</v>
      </c>
      <c r="C9" s="7">
        <f>244892.16+115816.2</f>
        <v>360708.36</v>
      </c>
      <c r="D9" s="7">
        <f>C9</f>
        <v>360708.36</v>
      </c>
      <c r="E9" s="8"/>
      <c r="F9" s="7">
        <f>206432.48+102004.55</f>
        <v>308437.03000000003</v>
      </c>
      <c r="G9" s="7">
        <v>311386.68</v>
      </c>
      <c r="J9" s="22">
        <f>B9+C9-F9</f>
        <v>377467.06999999995</v>
      </c>
    </row>
    <row r="10" spans="1:10" ht="11.1" customHeight="1" outlineLevel="1" x14ac:dyDescent="0.2">
      <c r="A10" s="6" t="s">
        <v>12</v>
      </c>
      <c r="B10" s="7">
        <v>47257.04</v>
      </c>
      <c r="C10" s="7">
        <v>37110.839999999997</v>
      </c>
      <c r="D10" s="7">
        <v>37110.839999999997</v>
      </c>
      <c r="E10" s="8"/>
      <c r="F10" s="7">
        <v>32083.360000000001</v>
      </c>
      <c r="G10" s="7">
        <v>52284.52</v>
      </c>
    </row>
    <row r="11" spans="1:10" ht="11.1" customHeight="1" outlineLevel="1" x14ac:dyDescent="0.2">
      <c r="A11" s="6" t="s">
        <v>13</v>
      </c>
      <c r="B11" s="7">
        <v>6801.76</v>
      </c>
      <c r="C11" s="8"/>
      <c r="D11" s="9"/>
      <c r="E11" s="9"/>
      <c r="F11" s="10">
        <v>247.21</v>
      </c>
      <c r="G11" s="7">
        <v>6554.55</v>
      </c>
    </row>
    <row r="12" spans="1:10" s="15" customFormat="1" ht="12.95" customHeight="1" x14ac:dyDescent="0.2">
      <c r="A12" s="16" t="s">
        <v>3</v>
      </c>
      <c r="B12" s="17">
        <f>SUM(B9:B11)</f>
        <v>379254.54</v>
      </c>
      <c r="C12" s="17">
        <f t="shared" ref="C12:D12" si="0">SUM(C9:C11)</f>
        <v>397819.19999999995</v>
      </c>
      <c r="D12" s="17">
        <f t="shared" si="0"/>
        <v>397819.19999999995</v>
      </c>
      <c r="E12" s="17">
        <f>SUM(E9:E11)</f>
        <v>0</v>
      </c>
      <c r="F12" s="17">
        <f t="shared" ref="F12" si="1">SUM(F9:F11)</f>
        <v>340767.60000000003</v>
      </c>
      <c r="G12" s="17">
        <f t="shared" ref="G12" si="2">SUM(G9:G11)</f>
        <v>370225.75</v>
      </c>
    </row>
    <row r="14" spans="1:10" s="20" customFormat="1" ht="11.45" customHeight="1" x14ac:dyDescent="0.2">
      <c r="A14" s="18" t="s">
        <v>14</v>
      </c>
      <c r="B14" s="19"/>
      <c r="C14" s="18"/>
      <c r="D14" s="18"/>
      <c r="E14" s="18"/>
      <c r="F14" s="18"/>
      <c r="G14" s="18"/>
    </row>
  </sheetData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2023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2024-02-16T13:57:35Z</dcterms:modified>
</cp:coreProperties>
</file>